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20730" windowHeight="9495"/>
  </bookViews>
  <sheets>
    <sheet name="Inicio" sheetId="1" r:id="rId1"/>
    <sheet name="Movimiento de Asuntos" sheetId="2" r:id="rId2"/>
    <sheet name="Renuncias" sheetId="4" r:id="rId3"/>
    <sheet name="Ejecutorias de los Penales" sheetId="5" r:id="rId4"/>
    <sheet name="Penales de Ejecutorias" sheetId="6" r:id="rId5"/>
    <sheet name="Personas Enjuiciadas" sheetId="7" r:id="rId6"/>
    <sheet name="Porcentaje Condenas" sheetId="8" r:id="rId7"/>
    <sheet name="Incumplimientos" sheetId="9" r:id="rId8"/>
    <sheet name="Terminación" sheetId="3" r:id="rId9"/>
  </sheets>
  <calcPr calcId="145621"/>
</workbook>
</file>

<file path=xl/calcChain.xml><?xml version="1.0" encoding="utf-8"?>
<calcChain xmlns="http://schemas.openxmlformats.org/spreadsheetml/2006/main">
  <c r="G29" i="6" l="1"/>
  <c r="C29" i="6"/>
  <c r="M29" i="6" l="1"/>
  <c r="F29" i="6"/>
  <c r="H29" i="6"/>
  <c r="I29" i="6"/>
  <c r="K29" i="6"/>
  <c r="J29" i="6"/>
  <c r="L29" i="6"/>
  <c r="D29" i="6"/>
  <c r="E29" i="6"/>
  <c r="E28" i="7" l="1"/>
  <c r="M28" i="7"/>
  <c r="O28" i="7"/>
  <c r="J28" i="7"/>
  <c r="C28" i="9"/>
  <c r="D28" i="9"/>
  <c r="C28" i="7"/>
  <c r="D28" i="7"/>
  <c r="L28" i="7"/>
  <c r="E28" i="9"/>
  <c r="C29" i="3"/>
  <c r="F28" i="7"/>
  <c r="N28" i="7"/>
  <c r="D29" i="3"/>
  <c r="G28" i="7"/>
  <c r="E29" i="3"/>
  <c r="H28" i="7"/>
  <c r="P28" i="7"/>
  <c r="F29" i="3"/>
  <c r="I28" i="7"/>
  <c r="K28" i="7"/>
  <c r="Q28" i="7"/>
  <c r="G29" i="3"/>
  <c r="D28" i="5" l="1"/>
  <c r="C28" i="5" l="1"/>
  <c r="N28" i="2"/>
  <c r="F28" i="5"/>
  <c r="F28" i="2"/>
  <c r="E28" i="2"/>
  <c r="M28" i="2"/>
  <c r="G28" i="2"/>
  <c r="H28" i="2"/>
  <c r="H28" i="5"/>
  <c r="I28" i="2"/>
  <c r="D28" i="4"/>
  <c r="E28" i="4"/>
  <c r="J28" i="2"/>
  <c r="C28" i="4"/>
  <c r="C28" i="2"/>
  <c r="K28" i="2"/>
  <c r="D28" i="2"/>
  <c r="L28" i="2"/>
  <c r="E28" i="5"/>
  <c r="G28" i="5"/>
  <c r="I28" i="5"/>
  <c r="J28" i="5"/>
  <c r="E28" i="8"/>
  <c r="D28" i="8"/>
  <c r="E27" i="8"/>
  <c r="D27" i="8"/>
  <c r="E26" i="8"/>
  <c r="D26" i="8"/>
  <c r="E25" i="8"/>
  <c r="D25" i="8"/>
  <c r="E24" i="8"/>
  <c r="D24" i="8"/>
  <c r="E23" i="8"/>
  <c r="D23" i="8"/>
  <c r="E22" i="8"/>
  <c r="D22" i="8"/>
  <c r="E21" i="8"/>
  <c r="D21" i="8"/>
  <c r="E20" i="8"/>
  <c r="D20" i="8"/>
  <c r="E19" i="8"/>
  <c r="D19" i="8"/>
  <c r="E18" i="8"/>
  <c r="D18" i="8"/>
  <c r="E17" i="8"/>
  <c r="D17" i="8"/>
  <c r="E16" i="8"/>
  <c r="D16" i="8"/>
  <c r="E15" i="8"/>
  <c r="D15" i="8"/>
  <c r="E14" i="8"/>
  <c r="D14" i="8"/>
  <c r="E13" i="8"/>
  <c r="D13" i="8"/>
  <c r="E12" i="8"/>
  <c r="D12" i="8"/>
  <c r="E11" i="8"/>
  <c r="D11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</calcChain>
</file>

<file path=xl/sharedStrings.xml><?xml version="1.0" encoding="utf-8"?>
<sst xmlns="http://schemas.openxmlformats.org/spreadsheetml/2006/main" count="230" uniqueCount="69">
  <si>
    <t>Movimiento de Asuntos</t>
  </si>
  <si>
    <t>Renuncias,(la víctima se acoge a la dispensa a no declarar)</t>
  </si>
  <si>
    <t>Personas enjuiciadas</t>
  </si>
  <si>
    <t>Porcentaje de condenados</t>
  </si>
  <si>
    <t>Incumplimientos</t>
  </si>
  <si>
    <t>Formas de Terminación</t>
  </si>
  <si>
    <t>Andalucía</t>
  </si>
  <si>
    <t>Aragón</t>
  </si>
  <si>
    <t>Asturias</t>
  </si>
  <si>
    <t>Illes Balears</t>
  </si>
  <si>
    <t>Canarias</t>
  </si>
  <si>
    <t>Cantabria</t>
  </si>
  <si>
    <t>Castilla y León</t>
  </si>
  <si>
    <t>Castilla-La Mancha</t>
  </si>
  <si>
    <t>Cataluña</t>
  </si>
  <si>
    <t>Comunitat Valenciana</t>
  </si>
  <si>
    <t>Extremadura</t>
  </si>
  <si>
    <t>Galicia</t>
  </si>
  <si>
    <t>Madrid</t>
  </si>
  <si>
    <t>Murcia</t>
  </si>
  <si>
    <t>Navarra</t>
  </si>
  <si>
    <t>País Vasco</t>
  </si>
  <si>
    <t>La Rioja</t>
  </si>
  <si>
    <t>España</t>
  </si>
  <si>
    <t xml:space="preserve">Total procesos </t>
  </si>
  <si>
    <t>Procedimientos abreviados</t>
  </si>
  <si>
    <t>Diligencias Urgentes</t>
  </si>
  <si>
    <t>Registrados</t>
  </si>
  <si>
    <t>Reabiertos o reiniciados</t>
  </si>
  <si>
    <t>Resueltos</t>
  </si>
  <si>
    <t>Pendientes al finalizar</t>
  </si>
  <si>
    <t>Renuncias por españolas</t>
  </si>
  <si>
    <t>Renuncias por extranjeras</t>
  </si>
  <si>
    <t>Por españolas</t>
  </si>
  <si>
    <t>Por extranjeras</t>
  </si>
  <si>
    <t>Total</t>
  </si>
  <si>
    <t>Ejecutorias de los Juzgados de Violencia sobre la mujer</t>
  </si>
  <si>
    <t>de ellas corresponden a conformidades en Juzgados de Instrucción o de violencia contra la mujer</t>
  </si>
  <si>
    <t>Pendientes final trimestre</t>
  </si>
  <si>
    <t>Ejecutorias de los Juzgados de Penal</t>
  </si>
  <si>
    <t xml:space="preserve">Procedentes de juzgados de violencia sobre la mujer </t>
  </si>
  <si>
    <t>Resueltos: Archivo provisional</t>
  </si>
  <si>
    <t>Resueltos: Archivo definitivo</t>
  </si>
  <si>
    <t>Sin incoar</t>
  </si>
  <si>
    <t>En trámite</t>
  </si>
  <si>
    <t>Juzgados Penales de Ejecutorias</t>
  </si>
  <si>
    <t>Número</t>
  </si>
  <si>
    <t>Condenado Español</t>
  </si>
  <si>
    <t>Condenado Extranjero</t>
  </si>
  <si>
    <t>Absuelto Español</t>
  </si>
  <si>
    <t>Absuelto Extranjero</t>
  </si>
  <si>
    <t>% condenas entre los  enjuiciados</t>
  </si>
  <si>
    <t>% condenas entre los españoles enjuiciados</t>
  </si>
  <si>
    <t>% condenas entre los extranjeros enjuiciados</t>
  </si>
  <si>
    <t>Condenas</t>
  </si>
  <si>
    <t>Medidas Cautelares Naturaleza Penal</t>
  </si>
  <si>
    <t>Medidas Cautelares Naturaleza Civil</t>
  </si>
  <si>
    <t>De penas art. 48 con relación Art. 57</t>
  </si>
  <si>
    <t>Incumplimiento de Medidas</t>
  </si>
  <si>
    <t xml:space="preserve">Condenatorias previa conformidad </t>
  </si>
  <si>
    <t>Por Archivo Definitivo</t>
  </si>
  <si>
    <t>Por otras
Causas</t>
  </si>
  <si>
    <t xml:space="preserve">Condenatoria </t>
  </si>
  <si>
    <t xml:space="preserve">Absolutoria </t>
  </si>
  <si>
    <t>Renuncias (Casos en los que la víctima  se acoge a la dispensa a la obligación de declarar como testigo Art.416 L.E.CRIM.)</t>
  </si>
  <si>
    <t>Varones</t>
  </si>
  <si>
    <t>Mujeres</t>
  </si>
  <si>
    <t>Ejecutorias de sentencias de los Juzgado de lo Penal en Procesos de Violencia de Género</t>
  </si>
  <si>
    <t>Sentencias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</si>
</sst>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Verdana"/>
      <family val="2"/>
    </font>
    <font>
      <sz val="11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sz val="10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 style="thin">
        <color indexed="64"/>
      </bottom>
      <diagonal/>
    </border>
    <border>
      <left/>
      <right style="medium">
        <color theme="0"/>
      </right>
      <top style="medium">
        <color theme="0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/>
      <top/>
      <bottom style="medium">
        <color theme="4" tint="0.79995117038483843"/>
      </bottom>
      <diagonal/>
    </border>
    <border>
      <left style="medium">
        <color theme="4" tint="0.79998168889431442"/>
      </left>
      <right style="medium">
        <color theme="4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 style="medium">
        <color theme="4" tint="0.79995117038483843"/>
      </top>
      <bottom style="medium">
        <color theme="4"/>
      </bottom>
      <diagonal/>
    </border>
    <border>
      <left/>
      <right style="medium">
        <color theme="0"/>
      </right>
      <top/>
      <bottom style="medium">
        <color theme="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Fill="1"/>
    <xf numFmtId="0" fontId="4" fillId="0" borderId="0" xfId="0" applyFont="1" applyFill="1"/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3" fontId="5" fillId="2" borderId="4" xfId="0" applyNumberFormat="1" applyFont="1" applyFill="1" applyBorder="1" applyAlignment="1" applyProtection="1">
      <alignment horizontal="right" vertical="center" wrapText="1"/>
      <protection locked="0"/>
    </xf>
    <xf numFmtId="10" fontId="5" fillId="2" borderId="4" xfId="0" applyNumberFormat="1" applyFont="1" applyFill="1" applyBorder="1" applyAlignment="1" applyProtection="1">
      <alignment horizontal="right" vertical="center" wrapText="1"/>
      <protection locked="0"/>
    </xf>
    <xf numFmtId="10" fontId="6" fillId="0" borderId="2" xfId="0" applyNumberFormat="1" applyFont="1" applyBorder="1" applyAlignment="1">
      <alignment vertical="center"/>
    </xf>
    <xf numFmtId="0" fontId="3" fillId="5" borderId="16" xfId="0" applyFont="1" applyFill="1" applyBorder="1" applyAlignment="1" applyProtection="1">
      <alignment horizontal="center" vertical="center" wrapText="1"/>
      <protection locked="0"/>
    </xf>
    <xf numFmtId="0" fontId="3" fillId="5" borderId="17" xfId="0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/>
    <xf numFmtId="3" fontId="1" fillId="0" borderId="2" xfId="0" applyNumberFormat="1" applyFont="1" applyBorder="1" applyAlignment="1">
      <alignment horizontal="right" vertical="center"/>
    </xf>
    <xf numFmtId="3" fontId="1" fillId="0" borderId="2" xfId="0" applyNumberFormat="1" applyFont="1" applyBorder="1" applyAlignment="1">
      <alignment vertical="center"/>
    </xf>
    <xf numFmtId="3" fontId="1" fillId="0" borderId="18" xfId="0" applyNumberFormat="1" applyFont="1" applyBorder="1" applyAlignment="1">
      <alignment vertical="center"/>
    </xf>
    <xf numFmtId="0" fontId="3" fillId="0" borderId="0" xfId="1" applyFont="1" applyFill="1" applyAlignment="1">
      <alignment horizontal="left" vertical="center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 applyProtection="1">
      <alignment horizontal="center" vertical="center" wrapText="1"/>
      <protection locked="0"/>
    </xf>
    <xf numFmtId="0" fontId="3" fillId="4" borderId="11" xfId="0" applyFont="1" applyFill="1" applyBorder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 applyProtection="1">
      <alignment horizontal="center" vertical="center" wrapText="1"/>
      <protection locked="0"/>
    </xf>
    <xf numFmtId="0" fontId="5" fillId="3" borderId="19" xfId="0" applyFont="1" applyFill="1" applyBorder="1" applyAlignment="1" applyProtection="1">
      <alignment horizontal="center" vertical="center" wrapText="1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0" fontId="3" fillId="4" borderId="8" xfId="0" applyFont="1" applyFill="1" applyBorder="1" applyAlignment="1" applyProtection="1">
      <alignment horizontal="center" vertical="center" wrapText="1"/>
      <protection locked="0"/>
    </xf>
    <xf numFmtId="0" fontId="3" fillId="4" borderId="9" xfId="0" applyFont="1" applyFill="1" applyBorder="1" applyAlignment="1" applyProtection="1">
      <alignment horizontal="center" vertical="center" wrapText="1"/>
      <protection locked="0"/>
    </xf>
    <xf numFmtId="0" fontId="3" fillId="4" borderId="10" xfId="0" applyFont="1" applyFill="1" applyBorder="1" applyAlignment="1" applyProtection="1">
      <alignment horizontal="center" vertical="center" wrapText="1"/>
      <protection locked="0"/>
    </xf>
    <xf numFmtId="0" fontId="3" fillId="4" borderId="14" xfId="0" applyFont="1" applyFill="1" applyBorder="1" applyAlignment="1" applyProtection="1">
      <alignment horizontal="center" vertical="center" wrapText="1"/>
      <protection locked="0"/>
    </xf>
    <xf numFmtId="0" fontId="3" fillId="4" borderId="15" xfId="0" applyFont="1" applyFill="1" applyBorder="1" applyAlignment="1" applyProtection="1">
      <alignment horizontal="center" vertical="center" wrapText="1"/>
      <protection locked="0"/>
    </xf>
    <xf numFmtId="0" fontId="3" fillId="4" borderId="13" xfId="0" applyFont="1" applyFill="1" applyBorder="1" applyAlignment="1" applyProtection="1">
      <alignment horizontal="center" vertical="center" wrapText="1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16</xdr:col>
      <xdr:colOff>295275</xdr:colOff>
      <xdr:row>9</xdr:row>
      <xdr:rowOff>28575</xdr:rowOff>
    </xdr:to>
    <xdr:sp macro="" textlink="">
      <xdr:nvSpPr>
        <xdr:cNvPr id="7" name="6 Rectángulo redondeado"/>
        <xdr:cNvSpPr/>
      </xdr:nvSpPr>
      <xdr:spPr>
        <a:xfrm>
          <a:off x="28575" y="0"/>
          <a:ext cx="16125825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DE LO PENAL POR TSJ/PROCESOS DE VIOLENCIA DE GÉNERO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85725</xdr:colOff>
      <xdr:row>11</xdr:row>
      <xdr:rowOff>9525</xdr:rowOff>
    </xdr:from>
    <xdr:to>
      <xdr:col>16</xdr:col>
      <xdr:colOff>238125</xdr:colOff>
      <xdr:row>13</xdr:row>
      <xdr:rowOff>76200</xdr:rowOff>
    </xdr:to>
    <xdr:sp macro="" textlink="">
      <xdr:nvSpPr>
        <xdr:cNvPr id="9" name="8 Rectángulo redondeado"/>
        <xdr:cNvSpPr/>
      </xdr:nvSpPr>
      <xdr:spPr>
        <a:xfrm>
          <a:off x="85725" y="1790700"/>
          <a:ext cx="13563600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4º Trimestre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2020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123825</xdr:colOff>
      <xdr:row>0</xdr:row>
      <xdr:rowOff>95250</xdr:rowOff>
    </xdr:from>
    <xdr:to>
      <xdr:col>1</xdr:col>
      <xdr:colOff>386155</xdr:colOff>
      <xdr:row>8</xdr:row>
      <xdr:rowOff>85726</xdr:rowOff>
    </xdr:to>
    <xdr:pic>
      <xdr:nvPicPr>
        <xdr:cNvPr id="10" name="9 Imagen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123825" y="95250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12</xdr:col>
      <xdr:colOff>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838201" y="161925"/>
          <a:ext cx="1227772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12</xdr:col>
      <xdr:colOff>16410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847725" y="676275"/>
          <a:ext cx="1228461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</a:t>
          </a:r>
        </a:p>
      </xdr:txBody>
    </xdr:sp>
    <xdr:clientData/>
  </xdr:twoCellAnchor>
  <xdr:twoCellAnchor>
    <xdr:from>
      <xdr:col>12</xdr:col>
      <xdr:colOff>238125</xdr:colOff>
      <xdr:row>2</xdr:row>
      <xdr:rowOff>76200</xdr:rowOff>
    </xdr:from>
    <xdr:to>
      <xdr:col>13</xdr:col>
      <xdr:colOff>100875</xdr:colOff>
      <xdr:row>5</xdr:row>
      <xdr:rowOff>105225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354050" y="400050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752475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161925"/>
          <a:ext cx="121443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TSJ/PROCESOS DE VIOLENCIA DE GÉNERO</a:t>
          </a: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9</xdr:col>
      <xdr:colOff>768321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0" y="676275"/>
          <a:ext cx="1215069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RENUNCIAS</a:t>
          </a:r>
        </a:p>
      </xdr:txBody>
    </xdr:sp>
    <xdr:clientData/>
  </xdr:twoCellAnchor>
  <xdr:twoCellAnchor>
    <xdr:from>
      <xdr:col>10</xdr:col>
      <xdr:colOff>323850</xdr:colOff>
      <xdr:row>2</xdr:row>
      <xdr:rowOff>95250</xdr:rowOff>
    </xdr:from>
    <xdr:to>
      <xdr:col>11</xdr:col>
      <xdr:colOff>205650</xdr:colOff>
      <xdr:row>5</xdr:row>
      <xdr:rowOff>124275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211175" y="419100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476250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161925"/>
          <a:ext cx="120110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TSJ/PROCESOS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9527</xdr:colOff>
      <xdr:row>4</xdr:row>
      <xdr:rowOff>28575</xdr:rowOff>
    </xdr:from>
    <xdr:to>
      <xdr:col>10</xdr:col>
      <xdr:colOff>492276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2" y="676275"/>
          <a:ext cx="1201752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EJECUTORIAS 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28575</xdr:colOff>
      <xdr:row>2</xdr:row>
      <xdr:rowOff>95250</xdr:rowOff>
    </xdr:from>
    <xdr:to>
      <xdr:col>11</xdr:col>
      <xdr:colOff>748575</xdr:colOff>
      <xdr:row>5</xdr:row>
      <xdr:rowOff>124275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058775" y="419100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38100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161925"/>
          <a:ext cx="116586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TSJ/PROCESOS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12</xdr:col>
      <xdr:colOff>54412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1" y="676275"/>
          <a:ext cx="1166538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PENALES DE EJECUTORIAS    MOVIMIENTO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371475</xdr:colOff>
      <xdr:row>2</xdr:row>
      <xdr:rowOff>47625</xdr:rowOff>
    </xdr:from>
    <xdr:to>
      <xdr:col>12</xdr:col>
      <xdr:colOff>1091475</xdr:colOff>
      <xdr:row>5</xdr:row>
      <xdr:rowOff>76650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2649200" y="37147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14</xdr:col>
      <xdr:colOff>19050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161925"/>
          <a:ext cx="122777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TSJ/PROCESOS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14</xdr:col>
      <xdr:colOff>34403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1" y="676275"/>
          <a:ext cx="12283552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ENJUICIADAS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314325</xdr:colOff>
      <xdr:row>2</xdr:row>
      <xdr:rowOff>76200</xdr:rowOff>
    </xdr:from>
    <xdr:to>
      <xdr:col>15</xdr:col>
      <xdr:colOff>81825</xdr:colOff>
      <xdr:row>5</xdr:row>
      <xdr:rowOff>105225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230225" y="400050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781050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161925"/>
          <a:ext cx="116967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TSJ/PROCESOS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28575</xdr:rowOff>
    </xdr:from>
    <xdr:to>
      <xdr:col>10</xdr:col>
      <xdr:colOff>797135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49" y="676275"/>
          <a:ext cx="1170326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PORCENTAJES DE CONDENAS</a:t>
          </a:r>
        </a:p>
      </xdr:txBody>
    </xdr:sp>
    <xdr:clientData/>
  </xdr:twoCellAnchor>
  <xdr:twoCellAnchor>
    <xdr:from>
      <xdr:col>11</xdr:col>
      <xdr:colOff>152400</xdr:colOff>
      <xdr:row>2</xdr:row>
      <xdr:rowOff>28575</xdr:rowOff>
    </xdr:from>
    <xdr:to>
      <xdr:col>12</xdr:col>
      <xdr:colOff>34200</xdr:colOff>
      <xdr:row>5</xdr:row>
      <xdr:rowOff>57600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2563475" y="35242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542926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161925"/>
          <a:ext cx="12030076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DE LO PENAL POR TSJ/PROCESOS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559197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0" y="676275"/>
          <a:ext cx="12036822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INCUMPLIMIENTO DE MEDIDAS           </a:t>
          </a:r>
        </a:p>
      </xdr:txBody>
    </xdr:sp>
    <xdr:clientData/>
  </xdr:twoCellAnchor>
  <xdr:twoCellAnchor>
    <xdr:from>
      <xdr:col>11</xdr:col>
      <xdr:colOff>590549</xdr:colOff>
      <xdr:row>1</xdr:row>
      <xdr:rowOff>152400</xdr:rowOff>
    </xdr:from>
    <xdr:to>
      <xdr:col>12</xdr:col>
      <xdr:colOff>472349</xdr:colOff>
      <xdr:row>5</xdr:row>
      <xdr:rowOff>19500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001624" y="31432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9</xdr:col>
      <xdr:colOff>552450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6" y="161925"/>
          <a:ext cx="12096749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DE LO PENAL POR TSJ/PROCESOS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9</xdr:col>
      <xdr:colOff>568220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1" y="676275"/>
          <a:ext cx="1210299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</a:t>
          </a:r>
        </a:p>
      </xdr:txBody>
    </xdr:sp>
    <xdr:clientData/>
  </xdr:twoCellAnchor>
  <xdr:twoCellAnchor>
    <xdr:from>
      <xdr:col>9</xdr:col>
      <xdr:colOff>809625</xdr:colOff>
      <xdr:row>2</xdr:row>
      <xdr:rowOff>85725</xdr:rowOff>
    </xdr:from>
    <xdr:to>
      <xdr:col>10</xdr:col>
      <xdr:colOff>691425</xdr:colOff>
      <xdr:row>5</xdr:row>
      <xdr:rowOff>114750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011150" y="40957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6:G26"/>
  <sheetViews>
    <sheetView tabSelected="1" workbookViewId="0"/>
  </sheetViews>
  <sheetFormatPr baseColWidth="10" defaultRowHeight="12.75" x14ac:dyDescent="0.2"/>
  <cols>
    <col min="2" max="2" width="14.375" customWidth="1"/>
    <col min="4" max="4" width="43.125" customWidth="1"/>
  </cols>
  <sheetData>
    <row r="16" spans="1:1" x14ac:dyDescent="0.2">
      <c r="A16" s="1"/>
    </row>
    <row r="17" spans="1:7" x14ac:dyDescent="0.2">
      <c r="A17" s="1"/>
    </row>
    <row r="18" spans="1:7" s="1" customFormat="1" ht="14.25" x14ac:dyDescent="0.2">
      <c r="A18" s="2"/>
      <c r="B18" s="18" t="s">
        <v>0</v>
      </c>
      <c r="C18" s="18"/>
      <c r="D18" s="18"/>
    </row>
    <row r="19" spans="1:7" s="1" customFormat="1" ht="14.25" x14ac:dyDescent="0.2">
      <c r="A19" s="2"/>
      <c r="B19" s="18" t="s">
        <v>1</v>
      </c>
      <c r="C19" s="18"/>
      <c r="D19" s="18"/>
      <c r="E19" s="18"/>
      <c r="F19" s="18"/>
      <c r="G19" s="18"/>
    </row>
    <row r="20" spans="1:7" s="1" customFormat="1" ht="14.25" x14ac:dyDescent="0.2">
      <c r="A20" s="2"/>
      <c r="B20" s="18" t="s">
        <v>39</v>
      </c>
      <c r="C20" s="18"/>
      <c r="D20" s="18"/>
    </row>
    <row r="21" spans="1:7" s="1" customFormat="1" ht="14.25" x14ac:dyDescent="0.2">
      <c r="A21" s="2"/>
      <c r="B21" s="18" t="s">
        <v>45</v>
      </c>
      <c r="C21" s="18"/>
      <c r="D21" s="18"/>
    </row>
    <row r="22" spans="1:7" s="1" customFormat="1" ht="14.25" x14ac:dyDescent="0.2">
      <c r="A22" s="2"/>
      <c r="B22" s="18" t="s">
        <v>2</v>
      </c>
      <c r="C22" s="18"/>
      <c r="D22" s="18"/>
    </row>
    <row r="23" spans="1:7" s="1" customFormat="1" ht="14.25" x14ac:dyDescent="0.2">
      <c r="A23" s="2"/>
      <c r="B23" s="18" t="s">
        <v>3</v>
      </c>
      <c r="C23" s="18"/>
      <c r="D23" s="18"/>
    </row>
    <row r="24" spans="1:7" s="1" customFormat="1" ht="14.25" x14ac:dyDescent="0.2">
      <c r="A24" s="2"/>
      <c r="B24" s="18" t="s">
        <v>4</v>
      </c>
      <c r="C24" s="18"/>
      <c r="D24" s="18"/>
    </row>
    <row r="25" spans="1:7" s="1" customFormat="1" ht="14.25" x14ac:dyDescent="0.2">
      <c r="A25" s="2"/>
      <c r="B25" s="18" t="s">
        <v>5</v>
      </c>
      <c r="C25" s="18"/>
      <c r="D25" s="18"/>
    </row>
    <row r="26" spans="1:7" x14ac:dyDescent="0.2">
      <c r="A26" s="2"/>
    </row>
  </sheetData>
  <mergeCells count="9">
    <mergeCell ref="E19:G19"/>
    <mergeCell ref="B21:D21"/>
    <mergeCell ref="B25:D25"/>
    <mergeCell ref="B18:D18"/>
    <mergeCell ref="B20:D20"/>
    <mergeCell ref="B22:D22"/>
    <mergeCell ref="B23:D23"/>
    <mergeCell ref="B24:D24"/>
    <mergeCell ref="B19:D19"/>
  </mergeCells>
  <hyperlinks>
    <hyperlink ref="B18" location="Asuntos!A1" display="Movimiento de Asuntos"/>
    <hyperlink ref="B19" location="'La víctima se acoge a la dispen'!A1" display="Renuncias,(la víctima se acoge a la dispensa a no declarar)"/>
    <hyperlink ref="B20" location="Ejecutorias!A1" display="Ejecutorias"/>
    <hyperlink ref="B22" location="'Personas Enjuiciadas'!A1" display="Personas enjuiciadas"/>
    <hyperlink ref="B23" location="'% condenados'!A1" display="Porcentaje de condenados"/>
    <hyperlink ref="B24" location="Incumplimientos!A1" display="Incumplimientos"/>
    <hyperlink ref="B25" location="Terminacion!A1" display="Formas de Terminación"/>
    <hyperlink ref="B18:D18" location="'Movimiento de Asuntos'!A1" display="Movimiento de Asuntos"/>
    <hyperlink ref="B19:G19" location="Renuncias!A1" display="Renuncias,(la víctima se acoge a la dispensa a no declarar)"/>
    <hyperlink ref="B20:D20" location="'Ejecutorias de los Penales'!A1" display="Ejecutorias"/>
    <hyperlink ref="B21" location="'Penales de Ejecutorias'!A1" display="Juzgados Penales de Ejecutorias"/>
    <hyperlink ref="B23:D23" location="'Porcentaje Condenas'!A1" display="Porcentaje de condenados"/>
    <hyperlink ref="B24:D24" location="Incumplimientos!A1" display="Incumplimientos"/>
    <hyperlink ref="B25:D25" location="Terminación!A1" display="Formas de Terminación"/>
  </hyperlink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N29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3.375" bestFit="1" customWidth="1"/>
    <col min="4" max="4" width="14.125" bestFit="1" customWidth="1"/>
    <col min="5" max="5" width="11.25" bestFit="1" customWidth="1"/>
    <col min="6" max="6" width="14.875" bestFit="1" customWidth="1"/>
    <col min="7" max="7" width="13.375" bestFit="1" customWidth="1"/>
    <col min="8" max="8" width="14.125" bestFit="1" customWidth="1"/>
    <col min="9" max="9" width="11.25" bestFit="1" customWidth="1"/>
    <col min="10" max="10" width="14.875" bestFit="1" customWidth="1"/>
    <col min="11" max="11" width="13.375" bestFit="1" customWidth="1"/>
    <col min="12" max="12" width="14.125" bestFit="1" customWidth="1"/>
    <col min="13" max="13" width="11.25" bestFit="1" customWidth="1"/>
    <col min="14" max="14" width="14.875" bestFit="1" customWidth="1"/>
    <col min="19" max="19" width="11.75" customWidth="1"/>
  </cols>
  <sheetData>
    <row r="9" spans="2:14" ht="44.25" customHeight="1" thickBot="1" x14ac:dyDescent="0.25">
      <c r="C9" s="19" t="s">
        <v>24</v>
      </c>
      <c r="D9" s="19"/>
      <c r="E9" s="19"/>
      <c r="F9" s="20"/>
      <c r="G9" s="19" t="s">
        <v>25</v>
      </c>
      <c r="H9" s="19"/>
      <c r="I9" s="19"/>
      <c r="J9" s="20"/>
      <c r="K9" s="19" t="s">
        <v>26</v>
      </c>
      <c r="L9" s="19"/>
      <c r="M9" s="19"/>
      <c r="N9" s="20"/>
    </row>
    <row r="10" spans="2:14" ht="44.25" customHeight="1" thickBot="1" x14ac:dyDescent="0.25">
      <c r="C10" s="8" t="s">
        <v>27</v>
      </c>
      <c r="D10" s="8" t="s">
        <v>28</v>
      </c>
      <c r="E10" s="8" t="s">
        <v>29</v>
      </c>
      <c r="F10" s="8" t="s">
        <v>30</v>
      </c>
      <c r="G10" s="8" t="s">
        <v>27</v>
      </c>
      <c r="H10" s="8" t="s">
        <v>28</v>
      </c>
      <c r="I10" s="8" t="s">
        <v>29</v>
      </c>
      <c r="J10" s="8" t="s">
        <v>30</v>
      </c>
      <c r="K10" s="8" t="s">
        <v>27</v>
      </c>
      <c r="L10" s="8" t="s">
        <v>28</v>
      </c>
      <c r="M10" s="8" t="s">
        <v>29</v>
      </c>
      <c r="N10" s="8" t="s">
        <v>30</v>
      </c>
    </row>
    <row r="11" spans="2:14" ht="20.100000000000001" customHeight="1" thickBot="1" x14ac:dyDescent="0.25">
      <c r="B11" s="3" t="s">
        <v>6</v>
      </c>
      <c r="C11" s="15">
        <v>1476</v>
      </c>
      <c r="D11" s="15">
        <v>68</v>
      </c>
      <c r="E11" s="15">
        <v>1500</v>
      </c>
      <c r="F11" s="15">
        <v>4107</v>
      </c>
      <c r="G11" s="15">
        <v>827</v>
      </c>
      <c r="H11" s="15">
        <v>63</v>
      </c>
      <c r="I11" s="15">
        <v>682</v>
      </c>
      <c r="J11" s="15">
        <v>3172</v>
      </c>
      <c r="K11" s="15">
        <v>649</v>
      </c>
      <c r="L11" s="15">
        <v>5</v>
      </c>
      <c r="M11" s="15">
        <v>818</v>
      </c>
      <c r="N11" s="15">
        <v>935</v>
      </c>
    </row>
    <row r="12" spans="2:14" ht="20.100000000000001" customHeight="1" thickBot="1" x14ac:dyDescent="0.25">
      <c r="B12" s="4" t="s">
        <v>7</v>
      </c>
      <c r="C12" s="16">
        <v>166</v>
      </c>
      <c r="D12" s="16">
        <v>1</v>
      </c>
      <c r="E12" s="16">
        <v>177</v>
      </c>
      <c r="F12" s="16">
        <v>178</v>
      </c>
      <c r="G12" s="16">
        <v>134</v>
      </c>
      <c r="H12" s="16">
        <v>0</v>
      </c>
      <c r="I12" s="16">
        <v>147</v>
      </c>
      <c r="J12" s="16">
        <v>172</v>
      </c>
      <c r="K12" s="16">
        <v>32</v>
      </c>
      <c r="L12" s="16">
        <v>1</v>
      </c>
      <c r="M12" s="16">
        <v>30</v>
      </c>
      <c r="N12" s="16">
        <v>6</v>
      </c>
    </row>
    <row r="13" spans="2:14" ht="20.100000000000001" customHeight="1" thickBot="1" x14ac:dyDescent="0.25">
      <c r="B13" s="4" t="s">
        <v>8</v>
      </c>
      <c r="C13" s="16">
        <v>166</v>
      </c>
      <c r="D13" s="16">
        <v>0</v>
      </c>
      <c r="E13" s="16">
        <v>129</v>
      </c>
      <c r="F13" s="16">
        <v>219</v>
      </c>
      <c r="G13" s="16">
        <v>94</v>
      </c>
      <c r="H13" s="16">
        <v>0</v>
      </c>
      <c r="I13" s="16">
        <v>88</v>
      </c>
      <c r="J13" s="16">
        <v>165</v>
      </c>
      <c r="K13" s="16">
        <v>72</v>
      </c>
      <c r="L13" s="16">
        <v>0</v>
      </c>
      <c r="M13" s="16">
        <v>41</v>
      </c>
      <c r="N13" s="16">
        <v>54</v>
      </c>
    </row>
    <row r="14" spans="2:14" ht="20.100000000000001" customHeight="1" thickBot="1" x14ac:dyDescent="0.25">
      <c r="B14" s="4" t="s">
        <v>9</v>
      </c>
      <c r="C14" s="16">
        <v>203</v>
      </c>
      <c r="D14" s="16">
        <v>3</v>
      </c>
      <c r="E14" s="16">
        <v>233</v>
      </c>
      <c r="F14" s="16">
        <v>288</v>
      </c>
      <c r="G14" s="16">
        <v>170</v>
      </c>
      <c r="H14" s="16">
        <v>0</v>
      </c>
      <c r="I14" s="16">
        <v>200</v>
      </c>
      <c r="J14" s="16">
        <v>253</v>
      </c>
      <c r="K14" s="16">
        <v>33</v>
      </c>
      <c r="L14" s="16">
        <v>3</v>
      </c>
      <c r="M14" s="16">
        <v>33</v>
      </c>
      <c r="N14" s="16">
        <v>35</v>
      </c>
    </row>
    <row r="15" spans="2:14" ht="20.100000000000001" customHeight="1" thickBot="1" x14ac:dyDescent="0.25">
      <c r="B15" s="4" t="s">
        <v>10</v>
      </c>
      <c r="C15" s="16">
        <v>233</v>
      </c>
      <c r="D15" s="16">
        <v>12</v>
      </c>
      <c r="E15" s="16">
        <v>255</v>
      </c>
      <c r="F15" s="16">
        <v>420</v>
      </c>
      <c r="G15" s="16">
        <v>114</v>
      </c>
      <c r="H15" s="16">
        <v>3</v>
      </c>
      <c r="I15" s="16">
        <v>121</v>
      </c>
      <c r="J15" s="16">
        <v>328</v>
      </c>
      <c r="K15" s="16">
        <v>119</v>
      </c>
      <c r="L15" s="16">
        <v>9</v>
      </c>
      <c r="M15" s="16">
        <v>134</v>
      </c>
      <c r="N15" s="16">
        <v>92</v>
      </c>
    </row>
    <row r="16" spans="2:14" ht="20.100000000000001" customHeight="1" thickBot="1" x14ac:dyDescent="0.25">
      <c r="B16" s="4" t="s">
        <v>11</v>
      </c>
      <c r="C16" s="16">
        <v>88</v>
      </c>
      <c r="D16" s="16">
        <v>0</v>
      </c>
      <c r="E16" s="16">
        <v>86</v>
      </c>
      <c r="F16" s="16">
        <v>90</v>
      </c>
      <c r="G16" s="16">
        <v>50</v>
      </c>
      <c r="H16" s="16">
        <v>0</v>
      </c>
      <c r="I16" s="16">
        <v>39</v>
      </c>
      <c r="J16" s="16">
        <v>87</v>
      </c>
      <c r="K16" s="16">
        <v>38</v>
      </c>
      <c r="L16" s="16">
        <v>0</v>
      </c>
      <c r="M16" s="16">
        <v>47</v>
      </c>
      <c r="N16" s="16">
        <v>3</v>
      </c>
    </row>
    <row r="17" spans="2:14" ht="20.100000000000001" customHeight="1" thickBot="1" x14ac:dyDescent="0.25">
      <c r="B17" s="4" t="s">
        <v>12</v>
      </c>
      <c r="C17" s="16">
        <v>343</v>
      </c>
      <c r="D17" s="16">
        <v>4</v>
      </c>
      <c r="E17" s="16">
        <v>337</v>
      </c>
      <c r="F17" s="16">
        <v>513</v>
      </c>
      <c r="G17" s="16">
        <v>216</v>
      </c>
      <c r="H17" s="16">
        <v>1</v>
      </c>
      <c r="I17" s="16">
        <v>208</v>
      </c>
      <c r="J17" s="16">
        <v>447</v>
      </c>
      <c r="K17" s="16">
        <v>127</v>
      </c>
      <c r="L17" s="16">
        <v>3</v>
      </c>
      <c r="M17" s="16">
        <v>129</v>
      </c>
      <c r="N17" s="16">
        <v>66</v>
      </c>
    </row>
    <row r="18" spans="2:14" ht="20.100000000000001" customHeight="1" thickBot="1" x14ac:dyDescent="0.25">
      <c r="B18" s="4" t="s">
        <v>13</v>
      </c>
      <c r="C18" s="16">
        <v>318</v>
      </c>
      <c r="D18" s="16">
        <v>0</v>
      </c>
      <c r="E18" s="16">
        <v>291</v>
      </c>
      <c r="F18" s="16">
        <v>800</v>
      </c>
      <c r="G18" s="16">
        <v>182</v>
      </c>
      <c r="H18" s="16">
        <v>0</v>
      </c>
      <c r="I18" s="16">
        <v>171</v>
      </c>
      <c r="J18" s="16">
        <v>622</v>
      </c>
      <c r="K18" s="16">
        <v>136</v>
      </c>
      <c r="L18" s="16">
        <v>0</v>
      </c>
      <c r="M18" s="16">
        <v>120</v>
      </c>
      <c r="N18" s="16">
        <v>178</v>
      </c>
    </row>
    <row r="19" spans="2:14" ht="20.100000000000001" customHeight="1" thickBot="1" x14ac:dyDescent="0.25">
      <c r="B19" s="4" t="s">
        <v>14</v>
      </c>
      <c r="C19" s="16">
        <v>1518</v>
      </c>
      <c r="D19" s="16">
        <v>7</v>
      </c>
      <c r="E19" s="16">
        <v>1734</v>
      </c>
      <c r="F19" s="16">
        <v>3115</v>
      </c>
      <c r="G19" s="16">
        <v>685</v>
      </c>
      <c r="H19" s="16">
        <v>5</v>
      </c>
      <c r="I19" s="16">
        <v>694</v>
      </c>
      <c r="J19" s="16">
        <v>1276</v>
      </c>
      <c r="K19" s="16">
        <v>833</v>
      </c>
      <c r="L19" s="16">
        <v>2</v>
      </c>
      <c r="M19" s="16">
        <v>1040</v>
      </c>
      <c r="N19" s="16">
        <v>1839</v>
      </c>
    </row>
    <row r="20" spans="2:14" ht="20.100000000000001" customHeight="1" thickBot="1" x14ac:dyDescent="0.25">
      <c r="B20" s="4" t="s">
        <v>15</v>
      </c>
      <c r="C20" s="16">
        <v>1025</v>
      </c>
      <c r="D20" s="16">
        <v>14</v>
      </c>
      <c r="E20" s="16">
        <v>1032</v>
      </c>
      <c r="F20" s="16">
        <v>1777</v>
      </c>
      <c r="G20" s="16">
        <v>646</v>
      </c>
      <c r="H20" s="16">
        <v>14</v>
      </c>
      <c r="I20" s="16">
        <v>641</v>
      </c>
      <c r="J20" s="16">
        <v>1453</v>
      </c>
      <c r="K20" s="16">
        <v>379</v>
      </c>
      <c r="L20" s="16">
        <v>0</v>
      </c>
      <c r="M20" s="16">
        <v>391</v>
      </c>
      <c r="N20" s="16">
        <v>324</v>
      </c>
    </row>
    <row r="21" spans="2:14" ht="20.100000000000001" customHeight="1" thickBot="1" x14ac:dyDescent="0.25">
      <c r="B21" s="4" t="s">
        <v>16</v>
      </c>
      <c r="C21" s="16">
        <v>108</v>
      </c>
      <c r="D21" s="16">
        <v>4</v>
      </c>
      <c r="E21" s="16">
        <v>91</v>
      </c>
      <c r="F21" s="16">
        <v>247</v>
      </c>
      <c r="G21" s="16">
        <v>106</v>
      </c>
      <c r="H21" s="16">
        <v>4</v>
      </c>
      <c r="I21" s="16">
        <v>89</v>
      </c>
      <c r="J21" s="16">
        <v>233</v>
      </c>
      <c r="K21" s="16">
        <v>2</v>
      </c>
      <c r="L21" s="16">
        <v>0</v>
      </c>
      <c r="M21" s="16">
        <v>2</v>
      </c>
      <c r="N21" s="16">
        <v>14</v>
      </c>
    </row>
    <row r="22" spans="2:14" ht="20.100000000000001" customHeight="1" thickBot="1" x14ac:dyDescent="0.25">
      <c r="B22" s="4" t="s">
        <v>17</v>
      </c>
      <c r="C22" s="16">
        <v>315</v>
      </c>
      <c r="D22" s="16">
        <v>1</v>
      </c>
      <c r="E22" s="16">
        <v>352</v>
      </c>
      <c r="F22" s="16">
        <v>640</v>
      </c>
      <c r="G22" s="16">
        <v>249</v>
      </c>
      <c r="H22" s="16">
        <v>1</v>
      </c>
      <c r="I22" s="16">
        <v>252</v>
      </c>
      <c r="J22" s="16">
        <v>593</v>
      </c>
      <c r="K22" s="16">
        <v>66</v>
      </c>
      <c r="L22" s="16">
        <v>0</v>
      </c>
      <c r="M22" s="16">
        <v>100</v>
      </c>
      <c r="N22" s="16">
        <v>47</v>
      </c>
    </row>
    <row r="23" spans="2:14" ht="20.100000000000001" customHeight="1" thickBot="1" x14ac:dyDescent="0.25">
      <c r="B23" s="4" t="s">
        <v>18</v>
      </c>
      <c r="C23" s="16">
        <v>1423</v>
      </c>
      <c r="D23" s="16">
        <v>31</v>
      </c>
      <c r="E23" s="16">
        <v>1358</v>
      </c>
      <c r="F23" s="16">
        <v>4465</v>
      </c>
      <c r="G23" s="16">
        <v>949</v>
      </c>
      <c r="H23" s="16">
        <v>19</v>
      </c>
      <c r="I23" s="16">
        <v>922</v>
      </c>
      <c r="J23" s="16">
        <v>4144</v>
      </c>
      <c r="K23" s="16">
        <v>474</v>
      </c>
      <c r="L23" s="16">
        <v>12</v>
      </c>
      <c r="M23" s="16">
        <v>436</v>
      </c>
      <c r="N23" s="16">
        <v>321</v>
      </c>
    </row>
    <row r="24" spans="2:14" ht="20.100000000000001" customHeight="1" thickBot="1" x14ac:dyDescent="0.25">
      <c r="B24" s="4" t="s">
        <v>19</v>
      </c>
      <c r="C24" s="16">
        <v>335</v>
      </c>
      <c r="D24" s="16">
        <v>12</v>
      </c>
      <c r="E24" s="16">
        <v>211</v>
      </c>
      <c r="F24" s="16">
        <v>546</v>
      </c>
      <c r="G24" s="16">
        <v>230</v>
      </c>
      <c r="H24" s="16">
        <v>6</v>
      </c>
      <c r="I24" s="16">
        <v>115</v>
      </c>
      <c r="J24" s="16">
        <v>484</v>
      </c>
      <c r="K24" s="16">
        <v>105</v>
      </c>
      <c r="L24" s="16">
        <v>6</v>
      </c>
      <c r="M24" s="16">
        <v>96</v>
      </c>
      <c r="N24" s="16">
        <v>62</v>
      </c>
    </row>
    <row r="25" spans="2:14" ht="20.100000000000001" customHeight="1" thickBot="1" x14ac:dyDescent="0.25">
      <c r="B25" s="4" t="s">
        <v>20</v>
      </c>
      <c r="C25" s="16">
        <v>103</v>
      </c>
      <c r="D25" s="16">
        <v>0</v>
      </c>
      <c r="E25" s="16">
        <v>55</v>
      </c>
      <c r="F25" s="16">
        <v>207</v>
      </c>
      <c r="G25" s="16">
        <v>96</v>
      </c>
      <c r="H25" s="16">
        <v>0</v>
      </c>
      <c r="I25" s="16">
        <v>47</v>
      </c>
      <c r="J25" s="16">
        <v>196</v>
      </c>
      <c r="K25" s="16">
        <v>7</v>
      </c>
      <c r="L25" s="16">
        <v>0</v>
      </c>
      <c r="M25" s="16">
        <v>8</v>
      </c>
      <c r="N25" s="16">
        <v>11</v>
      </c>
    </row>
    <row r="26" spans="2:14" ht="20.100000000000001" customHeight="1" thickBot="1" x14ac:dyDescent="0.25">
      <c r="B26" s="5" t="s">
        <v>21</v>
      </c>
      <c r="C26" s="16">
        <v>309</v>
      </c>
      <c r="D26" s="16">
        <v>0</v>
      </c>
      <c r="E26" s="16">
        <v>288</v>
      </c>
      <c r="F26" s="16">
        <v>709</v>
      </c>
      <c r="G26" s="16">
        <v>221</v>
      </c>
      <c r="H26" s="16">
        <v>0</v>
      </c>
      <c r="I26" s="16">
        <v>199</v>
      </c>
      <c r="J26" s="16">
        <v>649</v>
      </c>
      <c r="K26" s="16">
        <v>88</v>
      </c>
      <c r="L26" s="16">
        <v>0</v>
      </c>
      <c r="M26" s="16">
        <v>89</v>
      </c>
      <c r="N26" s="16">
        <v>60</v>
      </c>
    </row>
    <row r="27" spans="2:14" ht="20.100000000000001" customHeight="1" thickBot="1" x14ac:dyDescent="0.25">
      <c r="B27" s="6" t="s">
        <v>22</v>
      </c>
      <c r="C27" s="17">
        <v>38</v>
      </c>
      <c r="D27" s="17">
        <v>0</v>
      </c>
      <c r="E27" s="17">
        <v>50</v>
      </c>
      <c r="F27" s="17">
        <v>83</v>
      </c>
      <c r="G27" s="17">
        <v>27</v>
      </c>
      <c r="H27" s="17">
        <v>0</v>
      </c>
      <c r="I27" s="17">
        <v>16</v>
      </c>
      <c r="J27" s="17">
        <v>74</v>
      </c>
      <c r="K27" s="17">
        <v>11</v>
      </c>
      <c r="L27" s="17">
        <v>0</v>
      </c>
      <c r="M27" s="17">
        <v>34</v>
      </c>
      <c r="N27" s="17">
        <v>9</v>
      </c>
    </row>
    <row r="28" spans="2:14" ht="20.100000000000001" customHeight="1" thickBot="1" x14ac:dyDescent="0.25">
      <c r="B28" s="7" t="s">
        <v>23</v>
      </c>
      <c r="C28" s="9">
        <f>SUM(C11:C27)</f>
        <v>8167</v>
      </c>
      <c r="D28" s="9">
        <f t="shared" ref="D28:N28" si="0">SUM(D11:D27)</f>
        <v>157</v>
      </c>
      <c r="E28" s="9">
        <f t="shared" si="0"/>
        <v>8179</v>
      </c>
      <c r="F28" s="9">
        <f t="shared" si="0"/>
        <v>18404</v>
      </c>
      <c r="G28" s="9">
        <f t="shared" si="0"/>
        <v>4996</v>
      </c>
      <c r="H28" s="9">
        <f t="shared" si="0"/>
        <v>116</v>
      </c>
      <c r="I28" s="9">
        <f t="shared" si="0"/>
        <v>4631</v>
      </c>
      <c r="J28" s="9">
        <f t="shared" si="0"/>
        <v>14348</v>
      </c>
      <c r="K28" s="9">
        <f t="shared" si="0"/>
        <v>3171</v>
      </c>
      <c r="L28" s="9">
        <f t="shared" si="0"/>
        <v>41</v>
      </c>
      <c r="M28" s="9">
        <f t="shared" si="0"/>
        <v>3548</v>
      </c>
      <c r="N28" s="9">
        <f t="shared" si="0"/>
        <v>4056</v>
      </c>
    </row>
    <row r="29" spans="2:14" x14ac:dyDescent="0.2"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</row>
  </sheetData>
  <mergeCells count="3">
    <mergeCell ref="C9:F9"/>
    <mergeCell ref="G9:J9"/>
    <mergeCell ref="K9:N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E29"/>
  <sheetViews>
    <sheetView workbookViewId="0"/>
  </sheetViews>
  <sheetFormatPr baseColWidth="10" defaultRowHeight="12.75" x14ac:dyDescent="0.2"/>
  <cols>
    <col min="1" max="1" width="8.625" customWidth="1"/>
    <col min="2" max="5" width="26.375" customWidth="1"/>
    <col min="19" max="19" width="11.75" customWidth="1"/>
  </cols>
  <sheetData>
    <row r="9" spans="2:5" ht="44.25" customHeight="1" thickBot="1" x14ac:dyDescent="0.25">
      <c r="C9" s="19" t="s">
        <v>64</v>
      </c>
      <c r="D9" s="19" t="s">
        <v>31</v>
      </c>
      <c r="E9" s="19" t="s">
        <v>32</v>
      </c>
    </row>
    <row r="10" spans="2:5" ht="44.25" customHeight="1" thickBot="1" x14ac:dyDescent="0.25">
      <c r="C10" s="8" t="s">
        <v>33</v>
      </c>
      <c r="D10" s="8" t="s">
        <v>34</v>
      </c>
      <c r="E10" s="8" t="s">
        <v>35</v>
      </c>
    </row>
    <row r="11" spans="2:5" ht="20.100000000000001" customHeight="1" thickBot="1" x14ac:dyDescent="0.25">
      <c r="B11" s="3" t="s">
        <v>6</v>
      </c>
      <c r="C11" s="15">
        <v>117</v>
      </c>
      <c r="D11" s="15">
        <v>39</v>
      </c>
      <c r="E11" s="15">
        <v>156</v>
      </c>
    </row>
    <row r="12" spans="2:5" ht="20.100000000000001" customHeight="1" thickBot="1" x14ac:dyDescent="0.25">
      <c r="B12" s="4" t="s">
        <v>7</v>
      </c>
      <c r="C12" s="16">
        <v>7</v>
      </c>
      <c r="D12" s="16">
        <v>2</v>
      </c>
      <c r="E12" s="16">
        <v>9</v>
      </c>
    </row>
    <row r="13" spans="2:5" ht="20.100000000000001" customHeight="1" thickBot="1" x14ac:dyDescent="0.25">
      <c r="B13" s="4" t="s">
        <v>8</v>
      </c>
      <c r="C13" s="16">
        <v>0</v>
      </c>
      <c r="D13" s="16">
        <v>0</v>
      </c>
      <c r="E13" s="16">
        <v>0</v>
      </c>
    </row>
    <row r="14" spans="2:5" ht="20.100000000000001" customHeight="1" thickBot="1" x14ac:dyDescent="0.25">
      <c r="B14" s="4" t="s">
        <v>9</v>
      </c>
      <c r="C14" s="16">
        <v>9</v>
      </c>
      <c r="D14" s="16">
        <v>6</v>
      </c>
      <c r="E14" s="16">
        <v>15</v>
      </c>
    </row>
    <row r="15" spans="2:5" ht="20.100000000000001" customHeight="1" thickBot="1" x14ac:dyDescent="0.25">
      <c r="B15" s="4" t="s">
        <v>10</v>
      </c>
      <c r="C15" s="16">
        <v>16</v>
      </c>
      <c r="D15" s="16">
        <v>1</v>
      </c>
      <c r="E15" s="16">
        <v>17</v>
      </c>
    </row>
    <row r="16" spans="2:5" ht="20.100000000000001" customHeight="1" thickBot="1" x14ac:dyDescent="0.25">
      <c r="B16" s="4" t="s">
        <v>11</v>
      </c>
      <c r="C16" s="16">
        <v>9</v>
      </c>
      <c r="D16" s="16">
        <v>3</v>
      </c>
      <c r="E16" s="16">
        <v>12</v>
      </c>
    </row>
    <row r="17" spans="2:5" ht="20.100000000000001" customHeight="1" thickBot="1" x14ac:dyDescent="0.25">
      <c r="B17" s="4" t="s">
        <v>12</v>
      </c>
      <c r="C17" s="16">
        <v>25</v>
      </c>
      <c r="D17" s="16">
        <v>9</v>
      </c>
      <c r="E17" s="16">
        <v>34</v>
      </c>
    </row>
    <row r="18" spans="2:5" ht="20.100000000000001" customHeight="1" thickBot="1" x14ac:dyDescent="0.25">
      <c r="B18" s="4" t="s">
        <v>13</v>
      </c>
      <c r="C18" s="16">
        <v>7</v>
      </c>
      <c r="D18" s="16">
        <v>6</v>
      </c>
      <c r="E18" s="16">
        <v>13</v>
      </c>
    </row>
    <row r="19" spans="2:5" ht="20.100000000000001" customHeight="1" thickBot="1" x14ac:dyDescent="0.25">
      <c r="B19" s="4" t="s">
        <v>14</v>
      </c>
      <c r="C19" s="16">
        <v>108</v>
      </c>
      <c r="D19" s="16">
        <v>95</v>
      </c>
      <c r="E19" s="16">
        <v>203</v>
      </c>
    </row>
    <row r="20" spans="2:5" ht="20.100000000000001" customHeight="1" thickBot="1" x14ac:dyDescent="0.25">
      <c r="B20" s="4" t="s">
        <v>15</v>
      </c>
      <c r="C20" s="16">
        <v>26</v>
      </c>
      <c r="D20" s="16">
        <v>14</v>
      </c>
      <c r="E20" s="16">
        <v>40</v>
      </c>
    </row>
    <row r="21" spans="2:5" ht="20.100000000000001" customHeight="1" thickBot="1" x14ac:dyDescent="0.25">
      <c r="B21" s="4" t="s">
        <v>16</v>
      </c>
      <c r="C21" s="16">
        <v>4</v>
      </c>
      <c r="D21" s="16">
        <v>1</v>
      </c>
      <c r="E21" s="16">
        <v>5</v>
      </c>
    </row>
    <row r="22" spans="2:5" ht="20.100000000000001" customHeight="1" thickBot="1" x14ac:dyDescent="0.25">
      <c r="B22" s="4" t="s">
        <v>17</v>
      </c>
      <c r="C22" s="16">
        <v>23</v>
      </c>
      <c r="D22" s="16">
        <v>5</v>
      </c>
      <c r="E22" s="16">
        <v>28</v>
      </c>
    </row>
    <row r="23" spans="2:5" ht="20.100000000000001" customHeight="1" thickBot="1" x14ac:dyDescent="0.25">
      <c r="B23" s="4" t="s">
        <v>18</v>
      </c>
      <c r="C23" s="16">
        <v>58</v>
      </c>
      <c r="D23" s="16">
        <v>59</v>
      </c>
      <c r="E23" s="16">
        <v>117</v>
      </c>
    </row>
    <row r="24" spans="2:5" ht="20.100000000000001" customHeight="1" thickBot="1" x14ac:dyDescent="0.25">
      <c r="B24" s="4" t="s">
        <v>19</v>
      </c>
      <c r="C24" s="16">
        <v>0</v>
      </c>
      <c r="D24" s="16">
        <v>3</v>
      </c>
      <c r="E24" s="16">
        <v>3</v>
      </c>
    </row>
    <row r="25" spans="2:5" ht="20.100000000000001" customHeight="1" thickBot="1" x14ac:dyDescent="0.25">
      <c r="B25" s="4" t="s">
        <v>20</v>
      </c>
      <c r="C25" s="16">
        <v>5</v>
      </c>
      <c r="D25" s="16">
        <v>2</v>
      </c>
      <c r="E25" s="16">
        <v>7</v>
      </c>
    </row>
    <row r="26" spans="2:5" ht="20.100000000000001" customHeight="1" thickBot="1" x14ac:dyDescent="0.25">
      <c r="B26" s="5" t="s">
        <v>21</v>
      </c>
      <c r="C26" s="16">
        <v>11</v>
      </c>
      <c r="D26" s="16">
        <v>10</v>
      </c>
      <c r="E26" s="16">
        <v>21</v>
      </c>
    </row>
    <row r="27" spans="2:5" ht="20.100000000000001" customHeight="1" thickBot="1" x14ac:dyDescent="0.25">
      <c r="B27" s="6" t="s">
        <v>22</v>
      </c>
      <c r="C27" s="17">
        <v>0</v>
      </c>
      <c r="D27" s="17">
        <v>0</v>
      </c>
      <c r="E27" s="17">
        <v>0</v>
      </c>
    </row>
    <row r="28" spans="2:5" ht="20.100000000000001" customHeight="1" thickBot="1" x14ac:dyDescent="0.25">
      <c r="B28" s="7" t="s">
        <v>23</v>
      </c>
      <c r="C28" s="9">
        <f>SUM(C11:C27)</f>
        <v>425</v>
      </c>
      <c r="D28" s="9">
        <f>SUM(D11:D27)</f>
        <v>255</v>
      </c>
      <c r="E28" s="9">
        <f>SUM(E11:E27)</f>
        <v>680</v>
      </c>
    </row>
    <row r="29" spans="2:5" x14ac:dyDescent="0.2">
      <c r="C29" s="14"/>
      <c r="D29" s="14"/>
      <c r="E29" s="14"/>
    </row>
  </sheetData>
  <mergeCells count="1">
    <mergeCell ref="C9:E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J29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10" width="15.625" customWidth="1"/>
    <col min="19" max="19" width="11.75" customWidth="1"/>
  </cols>
  <sheetData>
    <row r="9" spans="2:10" ht="44.25" customHeight="1" thickBot="1" x14ac:dyDescent="0.25">
      <c r="C9" s="19" t="s">
        <v>36</v>
      </c>
      <c r="D9" s="19"/>
      <c r="E9" s="19"/>
      <c r="F9" s="20"/>
      <c r="G9" s="19" t="s">
        <v>37</v>
      </c>
      <c r="H9" s="19"/>
      <c r="I9" s="19"/>
      <c r="J9" s="20"/>
    </row>
    <row r="10" spans="2:10" ht="44.25" customHeight="1" thickBot="1" x14ac:dyDescent="0.25">
      <c r="C10" s="8" t="s">
        <v>27</v>
      </c>
      <c r="D10" s="8" t="s">
        <v>28</v>
      </c>
      <c r="E10" s="8" t="s">
        <v>29</v>
      </c>
      <c r="F10" s="8" t="s">
        <v>38</v>
      </c>
      <c r="G10" s="8" t="s">
        <v>27</v>
      </c>
      <c r="H10" s="8" t="s">
        <v>28</v>
      </c>
      <c r="I10" s="8" t="s">
        <v>29</v>
      </c>
      <c r="J10" s="8" t="s">
        <v>38</v>
      </c>
    </row>
    <row r="11" spans="2:10" ht="20.100000000000001" customHeight="1" thickBot="1" x14ac:dyDescent="0.25">
      <c r="B11" s="3" t="s">
        <v>6</v>
      </c>
      <c r="C11" s="15">
        <v>1505</v>
      </c>
      <c r="D11" s="15">
        <v>1127</v>
      </c>
      <c r="E11" s="15">
        <v>2685</v>
      </c>
      <c r="F11" s="15">
        <v>5021</v>
      </c>
      <c r="G11" s="15">
        <v>879</v>
      </c>
      <c r="H11" s="15">
        <v>619</v>
      </c>
      <c r="I11" s="15">
        <v>1663</v>
      </c>
      <c r="J11" s="15">
        <v>3115</v>
      </c>
    </row>
    <row r="12" spans="2:10" ht="20.100000000000001" customHeight="1" thickBot="1" x14ac:dyDescent="0.25">
      <c r="B12" s="4" t="s">
        <v>7</v>
      </c>
      <c r="C12" s="16">
        <v>184</v>
      </c>
      <c r="D12" s="16">
        <v>109</v>
      </c>
      <c r="E12" s="16">
        <v>328</v>
      </c>
      <c r="F12" s="16">
        <v>361</v>
      </c>
      <c r="G12" s="16">
        <v>109</v>
      </c>
      <c r="H12" s="16">
        <v>96</v>
      </c>
      <c r="I12" s="16">
        <v>214</v>
      </c>
      <c r="J12" s="16">
        <v>396</v>
      </c>
    </row>
    <row r="13" spans="2:10" ht="20.100000000000001" customHeight="1" thickBot="1" x14ac:dyDescent="0.25">
      <c r="B13" s="4" t="s">
        <v>8</v>
      </c>
      <c r="C13" s="16">
        <v>132</v>
      </c>
      <c r="D13" s="16">
        <v>27</v>
      </c>
      <c r="E13" s="16">
        <v>158</v>
      </c>
      <c r="F13" s="16">
        <v>459</v>
      </c>
      <c r="G13" s="16">
        <v>93</v>
      </c>
      <c r="H13" s="16">
        <v>29</v>
      </c>
      <c r="I13" s="16">
        <v>150</v>
      </c>
      <c r="J13" s="16">
        <v>190</v>
      </c>
    </row>
    <row r="14" spans="2:10" ht="20.100000000000001" customHeight="1" thickBot="1" x14ac:dyDescent="0.25">
      <c r="B14" s="4" t="s">
        <v>9</v>
      </c>
      <c r="C14" s="16">
        <v>59</v>
      </c>
      <c r="D14" s="16">
        <v>65</v>
      </c>
      <c r="E14" s="16">
        <v>92</v>
      </c>
      <c r="F14" s="16">
        <v>453</v>
      </c>
      <c r="G14" s="16">
        <v>30</v>
      </c>
      <c r="H14" s="16">
        <v>34</v>
      </c>
      <c r="I14" s="16">
        <v>74</v>
      </c>
      <c r="J14" s="16">
        <v>475</v>
      </c>
    </row>
    <row r="15" spans="2:10" ht="20.100000000000001" customHeight="1" thickBot="1" x14ac:dyDescent="0.25">
      <c r="B15" s="4" t="s">
        <v>10</v>
      </c>
      <c r="C15" s="16">
        <v>511</v>
      </c>
      <c r="D15" s="16">
        <v>413</v>
      </c>
      <c r="E15" s="16">
        <v>1052</v>
      </c>
      <c r="F15" s="16">
        <v>1506</v>
      </c>
      <c r="G15" s="16">
        <v>433</v>
      </c>
      <c r="H15" s="16">
        <v>429</v>
      </c>
      <c r="I15" s="16">
        <v>1011</v>
      </c>
      <c r="J15" s="16">
        <v>997</v>
      </c>
    </row>
    <row r="16" spans="2:10" ht="20.100000000000001" customHeight="1" thickBot="1" x14ac:dyDescent="0.25">
      <c r="B16" s="4" t="s">
        <v>11</v>
      </c>
      <c r="C16" s="16">
        <v>83</v>
      </c>
      <c r="D16" s="16">
        <v>20</v>
      </c>
      <c r="E16" s="16">
        <v>202</v>
      </c>
      <c r="F16" s="16">
        <v>308</v>
      </c>
      <c r="G16" s="16">
        <v>42</v>
      </c>
      <c r="H16" s="16">
        <v>7</v>
      </c>
      <c r="I16" s="16">
        <v>94</v>
      </c>
      <c r="J16" s="16">
        <v>141</v>
      </c>
    </row>
    <row r="17" spans="2:10" ht="20.100000000000001" customHeight="1" thickBot="1" x14ac:dyDescent="0.25">
      <c r="B17" s="4" t="s">
        <v>12</v>
      </c>
      <c r="C17" s="16">
        <v>252</v>
      </c>
      <c r="D17" s="16">
        <v>151</v>
      </c>
      <c r="E17" s="16">
        <v>442</v>
      </c>
      <c r="F17" s="16">
        <v>812</v>
      </c>
      <c r="G17" s="16">
        <v>79</v>
      </c>
      <c r="H17" s="16">
        <v>56</v>
      </c>
      <c r="I17" s="16">
        <v>153</v>
      </c>
      <c r="J17" s="16">
        <v>296</v>
      </c>
    </row>
    <row r="18" spans="2:10" ht="20.100000000000001" customHeight="1" thickBot="1" x14ac:dyDescent="0.25">
      <c r="B18" s="4" t="s">
        <v>13</v>
      </c>
      <c r="C18" s="16">
        <v>306</v>
      </c>
      <c r="D18" s="16">
        <v>175</v>
      </c>
      <c r="E18" s="16">
        <v>507</v>
      </c>
      <c r="F18" s="16">
        <v>1693</v>
      </c>
      <c r="G18" s="16">
        <v>134</v>
      </c>
      <c r="H18" s="16">
        <v>74</v>
      </c>
      <c r="I18" s="16">
        <v>201</v>
      </c>
      <c r="J18" s="16">
        <v>900</v>
      </c>
    </row>
    <row r="19" spans="2:10" ht="20.100000000000001" customHeight="1" thickBot="1" x14ac:dyDescent="0.25">
      <c r="B19" s="4" t="s">
        <v>14</v>
      </c>
      <c r="C19" s="16">
        <v>576</v>
      </c>
      <c r="D19" s="16">
        <v>241</v>
      </c>
      <c r="E19" s="16">
        <v>824</v>
      </c>
      <c r="F19" s="16">
        <v>3069</v>
      </c>
      <c r="G19" s="16">
        <v>254</v>
      </c>
      <c r="H19" s="16">
        <v>156</v>
      </c>
      <c r="I19" s="16">
        <v>450</v>
      </c>
      <c r="J19" s="16">
        <v>1540</v>
      </c>
    </row>
    <row r="20" spans="2:10" ht="20.100000000000001" customHeight="1" thickBot="1" x14ac:dyDescent="0.25">
      <c r="B20" s="4" t="s">
        <v>15</v>
      </c>
      <c r="C20" s="16">
        <v>510</v>
      </c>
      <c r="D20" s="16">
        <v>274</v>
      </c>
      <c r="E20" s="16">
        <v>871</v>
      </c>
      <c r="F20" s="16">
        <v>3200</v>
      </c>
      <c r="G20" s="16">
        <v>341</v>
      </c>
      <c r="H20" s="16">
        <v>258</v>
      </c>
      <c r="I20" s="16">
        <v>593</v>
      </c>
      <c r="J20" s="16">
        <v>2287</v>
      </c>
    </row>
    <row r="21" spans="2:10" ht="20.100000000000001" customHeight="1" thickBot="1" x14ac:dyDescent="0.25">
      <c r="B21" s="4" t="s">
        <v>16</v>
      </c>
      <c r="C21" s="16">
        <v>133</v>
      </c>
      <c r="D21" s="16">
        <v>22</v>
      </c>
      <c r="E21" s="16">
        <v>191</v>
      </c>
      <c r="F21" s="16">
        <v>503</v>
      </c>
      <c r="G21" s="16">
        <v>47</v>
      </c>
      <c r="H21" s="16">
        <v>52</v>
      </c>
      <c r="I21" s="16">
        <v>126</v>
      </c>
      <c r="J21" s="16">
        <v>307</v>
      </c>
    </row>
    <row r="22" spans="2:10" ht="20.100000000000001" customHeight="1" thickBot="1" x14ac:dyDescent="0.25">
      <c r="B22" s="4" t="s">
        <v>17</v>
      </c>
      <c r="C22" s="16">
        <v>374</v>
      </c>
      <c r="D22" s="16">
        <v>203</v>
      </c>
      <c r="E22" s="16">
        <v>561</v>
      </c>
      <c r="F22" s="16">
        <v>1306</v>
      </c>
      <c r="G22" s="16">
        <v>148</v>
      </c>
      <c r="H22" s="16">
        <v>149</v>
      </c>
      <c r="I22" s="16">
        <v>268</v>
      </c>
      <c r="J22" s="16">
        <v>695</v>
      </c>
    </row>
    <row r="23" spans="2:10" ht="20.100000000000001" customHeight="1" thickBot="1" x14ac:dyDescent="0.25">
      <c r="B23" s="4" t="s">
        <v>18</v>
      </c>
      <c r="C23" s="16">
        <v>215</v>
      </c>
      <c r="D23" s="16">
        <v>128</v>
      </c>
      <c r="E23" s="16">
        <v>322</v>
      </c>
      <c r="F23" s="16">
        <v>1248</v>
      </c>
      <c r="G23" s="16">
        <v>154</v>
      </c>
      <c r="H23" s="16">
        <v>62</v>
      </c>
      <c r="I23" s="16">
        <v>221</v>
      </c>
      <c r="J23" s="16">
        <v>801</v>
      </c>
    </row>
    <row r="24" spans="2:10" ht="20.100000000000001" customHeight="1" thickBot="1" x14ac:dyDescent="0.25">
      <c r="B24" s="4" t="s">
        <v>19</v>
      </c>
      <c r="C24" s="16">
        <v>301</v>
      </c>
      <c r="D24" s="16">
        <v>345</v>
      </c>
      <c r="E24" s="16">
        <v>599</v>
      </c>
      <c r="F24" s="16">
        <v>938</v>
      </c>
      <c r="G24" s="16">
        <v>212</v>
      </c>
      <c r="H24" s="16">
        <v>225</v>
      </c>
      <c r="I24" s="16">
        <v>522</v>
      </c>
      <c r="J24" s="16">
        <v>909</v>
      </c>
    </row>
    <row r="25" spans="2:10" ht="20.100000000000001" customHeight="1" thickBot="1" x14ac:dyDescent="0.25">
      <c r="B25" s="4" t="s">
        <v>20</v>
      </c>
      <c r="C25" s="16">
        <v>89</v>
      </c>
      <c r="D25" s="16">
        <v>158</v>
      </c>
      <c r="E25" s="16">
        <v>206</v>
      </c>
      <c r="F25" s="16">
        <v>293</v>
      </c>
      <c r="G25" s="16">
        <v>40</v>
      </c>
      <c r="H25" s="16">
        <v>42</v>
      </c>
      <c r="I25" s="16">
        <v>73</v>
      </c>
      <c r="J25" s="16">
        <v>199</v>
      </c>
    </row>
    <row r="26" spans="2:10" ht="20.100000000000001" customHeight="1" thickBot="1" x14ac:dyDescent="0.25">
      <c r="B26" s="5" t="s">
        <v>21</v>
      </c>
      <c r="C26" s="16">
        <v>116</v>
      </c>
      <c r="D26" s="16">
        <v>109</v>
      </c>
      <c r="E26" s="16">
        <v>288</v>
      </c>
      <c r="F26" s="16">
        <v>335</v>
      </c>
      <c r="G26" s="16">
        <v>70</v>
      </c>
      <c r="H26" s="16">
        <v>99</v>
      </c>
      <c r="I26" s="16">
        <v>206</v>
      </c>
      <c r="J26" s="16">
        <v>146</v>
      </c>
    </row>
    <row r="27" spans="2:10" ht="20.100000000000001" customHeight="1" thickBot="1" x14ac:dyDescent="0.25">
      <c r="B27" s="6" t="s">
        <v>22</v>
      </c>
      <c r="C27" s="17">
        <v>23</v>
      </c>
      <c r="D27" s="17">
        <v>0</v>
      </c>
      <c r="E27" s="17">
        <v>27</v>
      </c>
      <c r="F27" s="17">
        <v>68</v>
      </c>
      <c r="G27" s="17">
        <v>42</v>
      </c>
      <c r="H27" s="17">
        <v>3</v>
      </c>
      <c r="I27" s="17">
        <v>34</v>
      </c>
      <c r="J27" s="17">
        <v>67</v>
      </c>
    </row>
    <row r="28" spans="2:10" ht="20.100000000000001" customHeight="1" thickBot="1" x14ac:dyDescent="0.25">
      <c r="B28" s="7" t="s">
        <v>23</v>
      </c>
      <c r="C28" s="9">
        <f>SUM(C11:C27)</f>
        <v>5369</v>
      </c>
      <c r="D28" s="9">
        <f t="shared" ref="D28:J28" si="0">SUM(D11:D27)</f>
        <v>3567</v>
      </c>
      <c r="E28" s="9">
        <f t="shared" si="0"/>
        <v>9355</v>
      </c>
      <c r="F28" s="9">
        <f t="shared" si="0"/>
        <v>21573</v>
      </c>
      <c r="G28" s="9">
        <f t="shared" si="0"/>
        <v>3107</v>
      </c>
      <c r="H28" s="9">
        <f t="shared" si="0"/>
        <v>2390</v>
      </c>
      <c r="I28" s="9">
        <f t="shared" si="0"/>
        <v>6053</v>
      </c>
      <c r="J28" s="9">
        <f t="shared" si="0"/>
        <v>13461</v>
      </c>
    </row>
    <row r="29" spans="2:10" x14ac:dyDescent="0.2">
      <c r="C29" s="14"/>
      <c r="D29" s="14"/>
      <c r="E29" s="14"/>
      <c r="F29" s="14"/>
      <c r="G29" s="14"/>
      <c r="H29" s="14"/>
      <c r="I29" s="14"/>
      <c r="J29" s="14"/>
    </row>
  </sheetData>
  <mergeCells count="2">
    <mergeCell ref="C9:F9"/>
    <mergeCell ref="G9:J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M30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3.375" bestFit="1" customWidth="1"/>
    <col min="4" max="4" width="14.125" bestFit="1" customWidth="1"/>
    <col min="5" max="5" width="12.125" bestFit="1" customWidth="1"/>
    <col min="6" max="6" width="12" bestFit="1" customWidth="1"/>
    <col min="7" max="7" width="11" bestFit="1" customWidth="1"/>
    <col min="8" max="8" width="11.875" bestFit="1" customWidth="1"/>
    <col min="9" max="9" width="13.375" bestFit="1" customWidth="1"/>
    <col min="10" max="10" width="14.125" bestFit="1" customWidth="1"/>
    <col min="11" max="11" width="12.125" bestFit="1" customWidth="1"/>
    <col min="12" max="12" width="12" bestFit="1" customWidth="1"/>
    <col min="13" max="13" width="15.625" customWidth="1"/>
    <col min="19" max="19" width="12.375" customWidth="1"/>
  </cols>
  <sheetData>
    <row r="9" spans="2:13" ht="44.25" customHeight="1" thickBot="1" x14ac:dyDescent="0.25">
      <c r="C9" s="19" t="s">
        <v>40</v>
      </c>
      <c r="D9" s="19"/>
      <c r="E9" s="19"/>
      <c r="F9" s="19"/>
      <c r="G9" s="19"/>
      <c r="H9" s="23"/>
      <c r="I9" s="19" t="s">
        <v>67</v>
      </c>
      <c r="J9" s="19"/>
      <c r="K9" s="19"/>
      <c r="L9" s="19"/>
      <c r="M9" s="19"/>
    </row>
    <row r="10" spans="2:13" ht="44.25" customHeight="1" thickBot="1" x14ac:dyDescent="0.25">
      <c r="C10" s="24" t="s">
        <v>27</v>
      </c>
      <c r="D10" s="24" t="s">
        <v>28</v>
      </c>
      <c r="E10" s="24" t="s">
        <v>41</v>
      </c>
      <c r="F10" s="21" t="s">
        <v>42</v>
      </c>
      <c r="G10" s="26" t="s">
        <v>38</v>
      </c>
      <c r="H10" s="27"/>
      <c r="I10" s="21" t="s">
        <v>27</v>
      </c>
      <c r="J10" s="21" t="s">
        <v>28</v>
      </c>
      <c r="K10" s="21" t="s">
        <v>41</v>
      </c>
      <c r="L10" s="21" t="s">
        <v>42</v>
      </c>
      <c r="M10" s="21" t="s">
        <v>38</v>
      </c>
    </row>
    <row r="11" spans="2:13" ht="44.25" customHeight="1" thickBot="1" x14ac:dyDescent="0.25">
      <c r="C11" s="25"/>
      <c r="D11" s="25"/>
      <c r="E11" s="25"/>
      <c r="F11" s="22"/>
      <c r="G11" s="8" t="s">
        <v>43</v>
      </c>
      <c r="H11" s="8" t="s">
        <v>44</v>
      </c>
      <c r="I11" s="22"/>
      <c r="J11" s="22"/>
      <c r="K11" s="22"/>
      <c r="L11" s="22"/>
      <c r="M11" s="22"/>
    </row>
    <row r="12" spans="2:13" ht="20.100000000000001" customHeight="1" thickBot="1" x14ac:dyDescent="0.25">
      <c r="B12" s="3" t="s">
        <v>6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</row>
    <row r="13" spans="2:13" ht="20.100000000000001" customHeight="1" thickBot="1" x14ac:dyDescent="0.25">
      <c r="B13" s="4" t="s">
        <v>7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</row>
    <row r="14" spans="2:13" ht="20.100000000000001" customHeight="1" thickBot="1" x14ac:dyDescent="0.25">
      <c r="B14" s="4" t="s">
        <v>8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</row>
    <row r="15" spans="2:13" ht="20.100000000000001" customHeight="1" thickBot="1" x14ac:dyDescent="0.25">
      <c r="B15" s="4" t="s">
        <v>9</v>
      </c>
      <c r="C15" s="16">
        <v>54</v>
      </c>
      <c r="D15" s="16">
        <v>129</v>
      </c>
      <c r="E15" s="16">
        <v>122</v>
      </c>
      <c r="F15" s="16">
        <v>51</v>
      </c>
      <c r="G15" s="16">
        <v>8</v>
      </c>
      <c r="H15" s="16">
        <v>261</v>
      </c>
      <c r="I15" s="16">
        <v>274</v>
      </c>
      <c r="J15" s="16">
        <v>25</v>
      </c>
      <c r="K15" s="16">
        <v>184</v>
      </c>
      <c r="L15" s="16">
        <v>52</v>
      </c>
      <c r="M15" s="16">
        <v>506</v>
      </c>
    </row>
    <row r="16" spans="2:13" ht="20.100000000000001" customHeight="1" thickBot="1" x14ac:dyDescent="0.25">
      <c r="B16" s="4" t="s">
        <v>10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</row>
    <row r="17" spans="2:13" ht="20.100000000000001" customHeight="1" thickBot="1" x14ac:dyDescent="0.25">
      <c r="B17" s="4" t="s">
        <v>11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</row>
    <row r="18" spans="2:13" ht="20.100000000000001" customHeight="1" thickBot="1" x14ac:dyDescent="0.25">
      <c r="B18" s="4" t="s">
        <v>12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</row>
    <row r="19" spans="2:13" ht="20.100000000000001" customHeight="1" thickBot="1" x14ac:dyDescent="0.25">
      <c r="B19" s="4" t="s">
        <v>13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</row>
    <row r="20" spans="2:13" ht="20.100000000000001" customHeight="1" thickBot="1" x14ac:dyDescent="0.25">
      <c r="B20" s="4" t="s">
        <v>14</v>
      </c>
      <c r="C20" s="16">
        <v>69</v>
      </c>
      <c r="D20" s="16">
        <v>82</v>
      </c>
      <c r="E20" s="16">
        <v>84</v>
      </c>
      <c r="F20" s="16">
        <v>30</v>
      </c>
      <c r="G20" s="16">
        <v>0</v>
      </c>
      <c r="H20" s="16">
        <v>429</v>
      </c>
      <c r="I20" s="16">
        <v>378</v>
      </c>
      <c r="J20" s="16">
        <v>109</v>
      </c>
      <c r="K20" s="16">
        <v>269</v>
      </c>
      <c r="L20" s="16">
        <v>111</v>
      </c>
      <c r="M20" s="16">
        <v>1052</v>
      </c>
    </row>
    <row r="21" spans="2:13" ht="20.100000000000001" customHeight="1" thickBot="1" x14ac:dyDescent="0.25">
      <c r="B21" s="4" t="s">
        <v>15</v>
      </c>
      <c r="C21" s="16">
        <v>160</v>
      </c>
      <c r="D21" s="16">
        <v>357</v>
      </c>
      <c r="E21" s="16">
        <v>342</v>
      </c>
      <c r="F21" s="16">
        <v>219</v>
      </c>
      <c r="G21" s="16">
        <v>2</v>
      </c>
      <c r="H21" s="16">
        <v>1126</v>
      </c>
      <c r="I21" s="16">
        <v>310</v>
      </c>
      <c r="J21" s="16">
        <v>404</v>
      </c>
      <c r="K21" s="16">
        <v>393</v>
      </c>
      <c r="L21" s="16">
        <v>223</v>
      </c>
      <c r="M21" s="16">
        <v>733</v>
      </c>
    </row>
    <row r="22" spans="2:13" ht="20.100000000000001" customHeight="1" thickBot="1" x14ac:dyDescent="0.25">
      <c r="B22" s="4" t="s">
        <v>16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</row>
    <row r="23" spans="2:13" ht="20.100000000000001" customHeight="1" thickBot="1" x14ac:dyDescent="0.25">
      <c r="B23" s="4" t="s">
        <v>17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</row>
    <row r="24" spans="2:13" ht="20.100000000000001" customHeight="1" thickBot="1" x14ac:dyDescent="0.25">
      <c r="B24" s="4" t="s">
        <v>18</v>
      </c>
      <c r="C24" s="16">
        <v>41</v>
      </c>
      <c r="D24" s="16">
        <v>29</v>
      </c>
      <c r="E24" s="16">
        <v>44</v>
      </c>
      <c r="F24" s="16">
        <v>49</v>
      </c>
      <c r="G24" s="16">
        <v>0</v>
      </c>
      <c r="H24" s="16">
        <v>405</v>
      </c>
      <c r="I24" s="16">
        <v>433</v>
      </c>
      <c r="J24" s="16">
        <v>350</v>
      </c>
      <c r="K24" s="16">
        <v>426</v>
      </c>
      <c r="L24" s="16">
        <v>467</v>
      </c>
      <c r="M24" s="16">
        <v>282</v>
      </c>
    </row>
    <row r="25" spans="2:13" ht="20.100000000000001" customHeight="1" thickBot="1" x14ac:dyDescent="0.25">
      <c r="B25" s="4" t="s">
        <v>19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</row>
    <row r="26" spans="2:13" ht="20.100000000000001" customHeight="1" thickBot="1" x14ac:dyDescent="0.25">
      <c r="B26" s="4" t="s">
        <v>20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</row>
    <row r="27" spans="2:13" ht="20.100000000000001" customHeight="1" thickBot="1" x14ac:dyDescent="0.25">
      <c r="B27" s="5" t="s">
        <v>21</v>
      </c>
      <c r="C27" s="16">
        <v>119</v>
      </c>
      <c r="D27" s="16">
        <v>268</v>
      </c>
      <c r="E27" s="16">
        <v>195</v>
      </c>
      <c r="F27" s="16">
        <v>142</v>
      </c>
      <c r="G27" s="16">
        <v>0</v>
      </c>
      <c r="H27" s="16">
        <v>265</v>
      </c>
      <c r="I27" s="16">
        <v>206</v>
      </c>
      <c r="J27" s="16">
        <v>407</v>
      </c>
      <c r="K27" s="16">
        <v>381</v>
      </c>
      <c r="L27" s="16">
        <v>146</v>
      </c>
      <c r="M27" s="16">
        <v>1363</v>
      </c>
    </row>
    <row r="28" spans="2:13" ht="20.100000000000001" customHeight="1" thickBot="1" x14ac:dyDescent="0.25">
      <c r="B28" s="6" t="s">
        <v>22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</row>
    <row r="29" spans="2:13" ht="20.100000000000001" customHeight="1" thickBot="1" x14ac:dyDescent="0.25">
      <c r="B29" s="7" t="s">
        <v>23</v>
      </c>
      <c r="C29" s="9">
        <f>SUM(C12:C27)</f>
        <v>443</v>
      </c>
      <c r="D29" s="9">
        <f t="shared" ref="D29:M29" si="0">SUM(D12:D27)</f>
        <v>865</v>
      </c>
      <c r="E29" s="9">
        <f t="shared" si="0"/>
        <v>787</v>
      </c>
      <c r="F29" s="9">
        <f t="shared" si="0"/>
        <v>491</v>
      </c>
      <c r="G29" s="9">
        <f t="shared" si="0"/>
        <v>10</v>
      </c>
      <c r="H29" s="9">
        <f t="shared" si="0"/>
        <v>2486</v>
      </c>
      <c r="I29" s="9">
        <f t="shared" si="0"/>
        <v>1601</v>
      </c>
      <c r="J29" s="9">
        <f t="shared" si="0"/>
        <v>1295</v>
      </c>
      <c r="K29" s="9">
        <f t="shared" si="0"/>
        <v>1653</v>
      </c>
      <c r="L29" s="9">
        <f t="shared" si="0"/>
        <v>999</v>
      </c>
      <c r="M29" s="9">
        <f t="shared" si="0"/>
        <v>3936</v>
      </c>
    </row>
    <row r="30" spans="2:13" x14ac:dyDescent="0.2"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</row>
  </sheetData>
  <mergeCells count="12">
    <mergeCell ref="L10:L11"/>
    <mergeCell ref="M10:M11"/>
    <mergeCell ref="C9:H9"/>
    <mergeCell ref="I9:M9"/>
    <mergeCell ref="C10:C11"/>
    <mergeCell ref="D10:D11"/>
    <mergeCell ref="E10:E11"/>
    <mergeCell ref="F10:F11"/>
    <mergeCell ref="G10:H10"/>
    <mergeCell ref="I10:I11"/>
    <mergeCell ref="J10:J11"/>
    <mergeCell ref="K10:K1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Q29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9.25" bestFit="1" customWidth="1"/>
    <col min="4" max="5" width="12.5" bestFit="1" customWidth="1"/>
    <col min="6" max="6" width="10.125" bestFit="1" customWidth="1"/>
    <col min="7" max="7" width="12" bestFit="1" customWidth="1"/>
    <col min="8" max="8" width="9.25" bestFit="1" customWidth="1"/>
    <col min="9" max="10" width="12.5" bestFit="1" customWidth="1"/>
    <col min="11" max="11" width="10.125" bestFit="1" customWidth="1"/>
    <col min="12" max="12" width="12" bestFit="1" customWidth="1"/>
    <col min="13" max="13" width="9.25" bestFit="1" customWidth="1"/>
    <col min="14" max="15" width="12.5" bestFit="1" customWidth="1"/>
    <col min="16" max="16" width="10.125" bestFit="1" customWidth="1"/>
    <col min="17" max="17" width="12" bestFit="1" customWidth="1"/>
    <col min="19" max="19" width="12.25" customWidth="1"/>
  </cols>
  <sheetData>
    <row r="8" spans="2:17" ht="13.5" customHeight="1" x14ac:dyDescent="0.2"/>
    <row r="9" spans="2:17" ht="44.25" customHeight="1" thickBot="1" x14ac:dyDescent="0.25">
      <c r="C9" s="19" t="s">
        <v>65</v>
      </c>
      <c r="D9" s="19"/>
      <c r="E9" s="19"/>
      <c r="F9" s="19"/>
      <c r="G9" s="20"/>
      <c r="H9" s="19" t="s">
        <v>66</v>
      </c>
      <c r="I9" s="19"/>
      <c r="J9" s="19"/>
      <c r="K9" s="19"/>
      <c r="L9" s="20"/>
      <c r="M9" s="19" t="s">
        <v>35</v>
      </c>
      <c r="N9" s="19"/>
      <c r="O9" s="19"/>
      <c r="P9" s="19"/>
      <c r="Q9" s="20"/>
    </row>
    <row r="10" spans="2:17" ht="44.25" customHeight="1" thickBot="1" x14ac:dyDescent="0.25">
      <c r="C10" s="8" t="s">
        <v>46</v>
      </c>
      <c r="D10" s="8" t="s">
        <v>47</v>
      </c>
      <c r="E10" s="8" t="s">
        <v>48</v>
      </c>
      <c r="F10" s="8" t="s">
        <v>49</v>
      </c>
      <c r="G10" s="8" t="s">
        <v>50</v>
      </c>
      <c r="H10" s="8" t="s">
        <v>46</v>
      </c>
      <c r="I10" s="8" t="s">
        <v>47</v>
      </c>
      <c r="J10" s="8" t="s">
        <v>48</v>
      </c>
      <c r="K10" s="8" t="s">
        <v>49</v>
      </c>
      <c r="L10" s="8" t="s">
        <v>50</v>
      </c>
      <c r="M10" s="8" t="s">
        <v>46</v>
      </c>
      <c r="N10" s="8" t="s">
        <v>47</v>
      </c>
      <c r="O10" s="8" t="s">
        <v>48</v>
      </c>
      <c r="P10" s="8" t="s">
        <v>49</v>
      </c>
      <c r="Q10" s="8" t="s">
        <v>50</v>
      </c>
    </row>
    <row r="11" spans="2:17" ht="20.100000000000001" customHeight="1" thickBot="1" x14ac:dyDescent="0.25">
      <c r="B11" s="3" t="s">
        <v>6</v>
      </c>
      <c r="C11" s="15">
        <v>1378</v>
      </c>
      <c r="D11" s="15">
        <v>702</v>
      </c>
      <c r="E11" s="15">
        <v>175</v>
      </c>
      <c r="F11" s="15">
        <v>384</v>
      </c>
      <c r="G11" s="15">
        <v>117</v>
      </c>
      <c r="H11" s="15">
        <v>11</v>
      </c>
      <c r="I11" s="15">
        <v>4</v>
      </c>
      <c r="J11" s="15">
        <v>1</v>
      </c>
      <c r="K11" s="15">
        <v>6</v>
      </c>
      <c r="L11" s="15">
        <v>0</v>
      </c>
      <c r="M11" s="15">
        <v>1389</v>
      </c>
      <c r="N11" s="15">
        <v>706</v>
      </c>
      <c r="O11" s="15">
        <v>176</v>
      </c>
      <c r="P11" s="15">
        <v>390</v>
      </c>
      <c r="Q11" s="15">
        <v>117</v>
      </c>
    </row>
    <row r="12" spans="2:17" ht="20.100000000000001" customHeight="1" thickBot="1" x14ac:dyDescent="0.25">
      <c r="B12" s="4" t="s">
        <v>7</v>
      </c>
      <c r="C12" s="16">
        <v>177</v>
      </c>
      <c r="D12" s="16">
        <v>82</v>
      </c>
      <c r="E12" s="16">
        <v>47</v>
      </c>
      <c r="F12" s="16">
        <v>30</v>
      </c>
      <c r="G12" s="16">
        <v>18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177</v>
      </c>
      <c r="N12" s="16">
        <v>82</v>
      </c>
      <c r="O12" s="16">
        <v>47</v>
      </c>
      <c r="P12" s="16">
        <v>30</v>
      </c>
      <c r="Q12" s="16">
        <v>18</v>
      </c>
    </row>
    <row r="13" spans="2:17" ht="20.100000000000001" customHeight="1" thickBot="1" x14ac:dyDescent="0.25">
      <c r="B13" s="4" t="s">
        <v>8</v>
      </c>
      <c r="C13" s="16">
        <v>126</v>
      </c>
      <c r="D13" s="16">
        <v>82</v>
      </c>
      <c r="E13" s="16">
        <v>12</v>
      </c>
      <c r="F13" s="16">
        <v>28</v>
      </c>
      <c r="G13" s="16">
        <v>4</v>
      </c>
      <c r="H13" s="16">
        <v>1</v>
      </c>
      <c r="I13" s="16">
        <v>0</v>
      </c>
      <c r="J13" s="16">
        <v>1</v>
      </c>
      <c r="K13" s="16">
        <v>0</v>
      </c>
      <c r="L13" s="16">
        <v>0</v>
      </c>
      <c r="M13" s="16">
        <v>127</v>
      </c>
      <c r="N13" s="16">
        <v>82</v>
      </c>
      <c r="O13" s="16">
        <v>13</v>
      </c>
      <c r="P13" s="16">
        <v>28</v>
      </c>
      <c r="Q13" s="16">
        <v>4</v>
      </c>
    </row>
    <row r="14" spans="2:17" ht="20.100000000000001" customHeight="1" thickBot="1" x14ac:dyDescent="0.25">
      <c r="B14" s="4" t="s">
        <v>9</v>
      </c>
      <c r="C14" s="16">
        <v>233</v>
      </c>
      <c r="D14" s="16">
        <v>111</v>
      </c>
      <c r="E14" s="16">
        <v>76</v>
      </c>
      <c r="F14" s="16">
        <v>33</v>
      </c>
      <c r="G14" s="16">
        <v>13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233</v>
      </c>
      <c r="N14" s="16">
        <v>111</v>
      </c>
      <c r="O14" s="16">
        <v>76</v>
      </c>
      <c r="P14" s="16">
        <v>33</v>
      </c>
      <c r="Q14" s="16">
        <v>13</v>
      </c>
    </row>
    <row r="15" spans="2:17" ht="20.100000000000001" customHeight="1" thickBot="1" x14ac:dyDescent="0.25">
      <c r="B15" s="4" t="s">
        <v>10</v>
      </c>
      <c r="C15" s="16">
        <v>200</v>
      </c>
      <c r="D15" s="16">
        <v>97</v>
      </c>
      <c r="E15" s="16">
        <v>21</v>
      </c>
      <c r="F15" s="16">
        <v>71</v>
      </c>
      <c r="G15" s="16">
        <v>11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200</v>
      </c>
      <c r="N15" s="16">
        <v>97</v>
      </c>
      <c r="O15" s="16">
        <v>21</v>
      </c>
      <c r="P15" s="16">
        <v>71</v>
      </c>
      <c r="Q15" s="16">
        <v>11</v>
      </c>
    </row>
    <row r="16" spans="2:17" ht="20.100000000000001" customHeight="1" thickBot="1" x14ac:dyDescent="0.25">
      <c r="B16" s="4" t="s">
        <v>11</v>
      </c>
      <c r="C16" s="16">
        <v>86</v>
      </c>
      <c r="D16" s="16">
        <v>54</v>
      </c>
      <c r="E16" s="16">
        <v>9</v>
      </c>
      <c r="F16" s="16">
        <v>19</v>
      </c>
      <c r="G16" s="16">
        <v>4</v>
      </c>
      <c r="H16" s="16">
        <v>4</v>
      </c>
      <c r="I16" s="16">
        <v>1</v>
      </c>
      <c r="J16" s="16">
        <v>2</v>
      </c>
      <c r="K16" s="16">
        <v>1</v>
      </c>
      <c r="L16" s="16">
        <v>0</v>
      </c>
      <c r="M16" s="16">
        <v>90</v>
      </c>
      <c r="N16" s="16">
        <v>55</v>
      </c>
      <c r="O16" s="16">
        <v>11</v>
      </c>
      <c r="P16" s="16">
        <v>20</v>
      </c>
      <c r="Q16" s="16">
        <v>4</v>
      </c>
    </row>
    <row r="17" spans="2:17" ht="20.100000000000001" customHeight="1" thickBot="1" x14ac:dyDescent="0.25">
      <c r="B17" s="4" t="s">
        <v>12</v>
      </c>
      <c r="C17" s="16">
        <v>334</v>
      </c>
      <c r="D17" s="16">
        <v>152</v>
      </c>
      <c r="E17" s="16">
        <v>41</v>
      </c>
      <c r="F17" s="16">
        <v>104</v>
      </c>
      <c r="G17" s="16">
        <v>37</v>
      </c>
      <c r="H17" s="16">
        <v>1</v>
      </c>
      <c r="I17" s="16">
        <v>1</v>
      </c>
      <c r="J17" s="16">
        <v>0</v>
      </c>
      <c r="K17" s="16">
        <v>0</v>
      </c>
      <c r="L17" s="16">
        <v>0</v>
      </c>
      <c r="M17" s="16">
        <v>335</v>
      </c>
      <c r="N17" s="16">
        <v>153</v>
      </c>
      <c r="O17" s="16">
        <v>41</v>
      </c>
      <c r="P17" s="16">
        <v>104</v>
      </c>
      <c r="Q17" s="16">
        <v>37</v>
      </c>
    </row>
    <row r="18" spans="2:17" ht="20.100000000000001" customHeight="1" thickBot="1" x14ac:dyDescent="0.25">
      <c r="B18" s="4" t="s">
        <v>13</v>
      </c>
      <c r="C18" s="16">
        <v>290</v>
      </c>
      <c r="D18" s="16">
        <v>129</v>
      </c>
      <c r="E18" s="16">
        <v>44</v>
      </c>
      <c r="F18" s="16">
        <v>84</v>
      </c>
      <c r="G18" s="16">
        <v>33</v>
      </c>
      <c r="H18" s="16">
        <v>6</v>
      </c>
      <c r="I18" s="16">
        <v>1</v>
      </c>
      <c r="J18" s="16">
        <v>1</v>
      </c>
      <c r="K18" s="16">
        <v>3</v>
      </c>
      <c r="L18" s="16">
        <v>1</v>
      </c>
      <c r="M18" s="16">
        <v>296</v>
      </c>
      <c r="N18" s="16">
        <v>130</v>
      </c>
      <c r="O18" s="16">
        <v>45</v>
      </c>
      <c r="P18" s="16">
        <v>87</v>
      </c>
      <c r="Q18" s="16">
        <v>34</v>
      </c>
    </row>
    <row r="19" spans="2:17" ht="20.100000000000001" customHeight="1" thickBot="1" x14ac:dyDescent="0.25">
      <c r="B19" s="4" t="s">
        <v>14</v>
      </c>
      <c r="C19" s="16">
        <v>1655</v>
      </c>
      <c r="D19" s="16">
        <v>533</v>
      </c>
      <c r="E19" s="16">
        <v>387</v>
      </c>
      <c r="F19" s="16">
        <v>447</v>
      </c>
      <c r="G19" s="16">
        <v>288</v>
      </c>
      <c r="H19" s="16">
        <v>61</v>
      </c>
      <c r="I19" s="16">
        <v>21</v>
      </c>
      <c r="J19" s="16">
        <v>5</v>
      </c>
      <c r="K19" s="16">
        <v>35</v>
      </c>
      <c r="L19" s="16">
        <v>0</v>
      </c>
      <c r="M19" s="16">
        <v>1716</v>
      </c>
      <c r="N19" s="16">
        <v>554</v>
      </c>
      <c r="O19" s="16">
        <v>392</v>
      </c>
      <c r="P19" s="16">
        <v>482</v>
      </c>
      <c r="Q19" s="16">
        <v>288</v>
      </c>
    </row>
    <row r="20" spans="2:17" ht="20.100000000000001" customHeight="1" thickBot="1" x14ac:dyDescent="0.25">
      <c r="B20" s="4" t="s">
        <v>15</v>
      </c>
      <c r="C20" s="16">
        <v>1008</v>
      </c>
      <c r="D20" s="16">
        <v>453</v>
      </c>
      <c r="E20" s="16">
        <v>195</v>
      </c>
      <c r="F20" s="16">
        <v>250</v>
      </c>
      <c r="G20" s="16">
        <v>110</v>
      </c>
      <c r="H20" s="16">
        <v>9</v>
      </c>
      <c r="I20" s="16">
        <v>1</v>
      </c>
      <c r="J20" s="16">
        <v>1</v>
      </c>
      <c r="K20" s="16">
        <v>7</v>
      </c>
      <c r="L20" s="16">
        <v>0</v>
      </c>
      <c r="M20" s="16">
        <v>1017</v>
      </c>
      <c r="N20" s="16">
        <v>454</v>
      </c>
      <c r="O20" s="16">
        <v>196</v>
      </c>
      <c r="P20" s="16">
        <v>257</v>
      </c>
      <c r="Q20" s="16">
        <v>110</v>
      </c>
    </row>
    <row r="21" spans="2:17" ht="20.100000000000001" customHeight="1" thickBot="1" x14ac:dyDescent="0.25">
      <c r="B21" s="4" t="s">
        <v>16</v>
      </c>
      <c r="C21" s="16">
        <v>89</v>
      </c>
      <c r="D21" s="16">
        <v>63</v>
      </c>
      <c r="E21" s="16">
        <v>16</v>
      </c>
      <c r="F21" s="16">
        <v>9</v>
      </c>
      <c r="G21" s="16">
        <v>1</v>
      </c>
      <c r="H21" s="16">
        <v>1</v>
      </c>
      <c r="I21" s="16">
        <v>1</v>
      </c>
      <c r="J21" s="16">
        <v>0</v>
      </c>
      <c r="K21" s="16">
        <v>0</v>
      </c>
      <c r="L21" s="16">
        <v>0</v>
      </c>
      <c r="M21" s="16">
        <v>90</v>
      </c>
      <c r="N21" s="16">
        <v>64</v>
      </c>
      <c r="O21" s="16">
        <v>16</v>
      </c>
      <c r="P21" s="16">
        <v>9</v>
      </c>
      <c r="Q21" s="16">
        <v>1</v>
      </c>
    </row>
    <row r="22" spans="2:17" ht="20.100000000000001" customHeight="1" thickBot="1" x14ac:dyDescent="0.25">
      <c r="B22" s="4" t="s">
        <v>17</v>
      </c>
      <c r="C22" s="16">
        <v>341</v>
      </c>
      <c r="D22" s="16">
        <v>197</v>
      </c>
      <c r="E22" s="16">
        <v>42</v>
      </c>
      <c r="F22" s="16">
        <v>87</v>
      </c>
      <c r="G22" s="16">
        <v>15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341</v>
      </c>
      <c r="N22" s="16">
        <v>197</v>
      </c>
      <c r="O22" s="16">
        <v>42</v>
      </c>
      <c r="P22" s="16">
        <v>87</v>
      </c>
      <c r="Q22" s="16">
        <v>15</v>
      </c>
    </row>
    <row r="23" spans="2:17" ht="20.100000000000001" customHeight="1" thickBot="1" x14ac:dyDescent="0.25">
      <c r="B23" s="4" t="s">
        <v>18</v>
      </c>
      <c r="C23" s="16">
        <v>1302</v>
      </c>
      <c r="D23" s="16">
        <v>407</v>
      </c>
      <c r="E23" s="16">
        <v>324</v>
      </c>
      <c r="F23" s="16">
        <v>291</v>
      </c>
      <c r="G23" s="16">
        <v>280</v>
      </c>
      <c r="H23" s="16">
        <v>70</v>
      </c>
      <c r="I23" s="16">
        <v>10</v>
      </c>
      <c r="J23" s="16">
        <v>13</v>
      </c>
      <c r="K23" s="16">
        <v>14</v>
      </c>
      <c r="L23" s="16">
        <v>33</v>
      </c>
      <c r="M23" s="16">
        <v>1372</v>
      </c>
      <c r="N23" s="16">
        <v>417</v>
      </c>
      <c r="O23" s="16">
        <v>337</v>
      </c>
      <c r="P23" s="16">
        <v>305</v>
      </c>
      <c r="Q23" s="16">
        <v>313</v>
      </c>
    </row>
    <row r="24" spans="2:17" ht="20.100000000000001" customHeight="1" thickBot="1" x14ac:dyDescent="0.25">
      <c r="B24" s="4" t="s">
        <v>19</v>
      </c>
      <c r="C24" s="16">
        <v>200</v>
      </c>
      <c r="D24" s="16">
        <v>73</v>
      </c>
      <c r="E24" s="16">
        <v>48</v>
      </c>
      <c r="F24" s="16">
        <v>50</v>
      </c>
      <c r="G24" s="16">
        <v>29</v>
      </c>
      <c r="H24" s="16">
        <v>3</v>
      </c>
      <c r="I24" s="16">
        <v>0</v>
      </c>
      <c r="J24" s="16">
        <v>0</v>
      </c>
      <c r="K24" s="16">
        <v>3</v>
      </c>
      <c r="L24" s="16">
        <v>0</v>
      </c>
      <c r="M24" s="16">
        <v>203</v>
      </c>
      <c r="N24" s="16">
        <v>73</v>
      </c>
      <c r="O24" s="16">
        <v>48</v>
      </c>
      <c r="P24" s="16">
        <v>53</v>
      </c>
      <c r="Q24" s="16">
        <v>29</v>
      </c>
    </row>
    <row r="25" spans="2:17" ht="20.100000000000001" customHeight="1" thickBot="1" x14ac:dyDescent="0.25">
      <c r="B25" s="4" t="s">
        <v>20</v>
      </c>
      <c r="C25" s="16">
        <v>55</v>
      </c>
      <c r="D25" s="16">
        <v>19</v>
      </c>
      <c r="E25" s="16">
        <v>26</v>
      </c>
      <c r="F25" s="16">
        <v>4</v>
      </c>
      <c r="G25" s="16">
        <v>6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55</v>
      </c>
      <c r="N25" s="16">
        <v>19</v>
      </c>
      <c r="O25" s="16">
        <v>26</v>
      </c>
      <c r="P25" s="16">
        <v>4</v>
      </c>
      <c r="Q25" s="16">
        <v>6</v>
      </c>
    </row>
    <row r="26" spans="2:17" ht="20.100000000000001" customHeight="1" thickBot="1" x14ac:dyDescent="0.25">
      <c r="B26" s="5" t="s">
        <v>21</v>
      </c>
      <c r="C26" s="16">
        <v>275</v>
      </c>
      <c r="D26" s="16">
        <v>114</v>
      </c>
      <c r="E26" s="16">
        <v>79</v>
      </c>
      <c r="F26" s="16">
        <v>44</v>
      </c>
      <c r="G26" s="16">
        <v>38</v>
      </c>
      <c r="H26" s="16">
        <v>8</v>
      </c>
      <c r="I26" s="16">
        <v>1</v>
      </c>
      <c r="J26" s="16">
        <v>0</v>
      </c>
      <c r="K26" s="16">
        <v>4</v>
      </c>
      <c r="L26" s="16">
        <v>3</v>
      </c>
      <c r="M26" s="16">
        <v>283</v>
      </c>
      <c r="N26" s="16">
        <v>115</v>
      </c>
      <c r="O26" s="16">
        <v>79</v>
      </c>
      <c r="P26" s="16">
        <v>48</v>
      </c>
      <c r="Q26" s="16">
        <v>41</v>
      </c>
    </row>
    <row r="27" spans="2:17" ht="20.100000000000001" customHeight="1" thickBot="1" x14ac:dyDescent="0.25">
      <c r="B27" s="6" t="s">
        <v>22</v>
      </c>
      <c r="C27" s="17">
        <v>46</v>
      </c>
      <c r="D27" s="17">
        <v>29</v>
      </c>
      <c r="E27" s="17">
        <v>10</v>
      </c>
      <c r="F27" s="17">
        <v>6</v>
      </c>
      <c r="G27" s="17">
        <v>1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46</v>
      </c>
      <c r="N27" s="17">
        <v>29</v>
      </c>
      <c r="O27" s="17">
        <v>10</v>
      </c>
      <c r="P27" s="17">
        <v>6</v>
      </c>
      <c r="Q27" s="17">
        <v>1</v>
      </c>
    </row>
    <row r="28" spans="2:17" ht="20.100000000000001" customHeight="1" thickBot="1" x14ac:dyDescent="0.25">
      <c r="B28" s="7" t="s">
        <v>23</v>
      </c>
      <c r="C28" s="9">
        <f>SUM(C11:C27)</f>
        <v>7795</v>
      </c>
      <c r="D28" s="9">
        <f t="shared" ref="D28:Q28" si="0">SUM(D11:D27)</f>
        <v>3297</v>
      </c>
      <c r="E28" s="9">
        <f t="shared" si="0"/>
        <v>1552</v>
      </c>
      <c r="F28" s="9">
        <f t="shared" si="0"/>
        <v>1941</v>
      </c>
      <c r="G28" s="9">
        <f t="shared" si="0"/>
        <v>1005</v>
      </c>
      <c r="H28" s="9">
        <f t="shared" si="0"/>
        <v>175</v>
      </c>
      <c r="I28" s="9">
        <f t="shared" si="0"/>
        <v>41</v>
      </c>
      <c r="J28" s="9">
        <f t="shared" si="0"/>
        <v>24</v>
      </c>
      <c r="K28" s="9">
        <f t="shared" si="0"/>
        <v>73</v>
      </c>
      <c r="L28" s="9">
        <f t="shared" si="0"/>
        <v>37</v>
      </c>
      <c r="M28" s="9">
        <f t="shared" si="0"/>
        <v>7970</v>
      </c>
      <c r="N28" s="9">
        <f t="shared" si="0"/>
        <v>3338</v>
      </c>
      <c r="O28" s="9">
        <f t="shared" si="0"/>
        <v>1576</v>
      </c>
      <c r="P28" s="9">
        <f t="shared" si="0"/>
        <v>2014</v>
      </c>
      <c r="Q28" s="9">
        <f t="shared" si="0"/>
        <v>1042</v>
      </c>
    </row>
    <row r="29" spans="2:17" x14ac:dyDescent="0.2"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</row>
  </sheetData>
  <mergeCells count="3">
    <mergeCell ref="C9:G9"/>
    <mergeCell ref="H9:L9"/>
    <mergeCell ref="M9:Q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E28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5" width="20.625" customWidth="1"/>
    <col min="19" max="19" width="12" customWidth="1"/>
  </cols>
  <sheetData>
    <row r="9" spans="2:5" ht="50.1" customHeight="1" thickBot="1" x14ac:dyDescent="0.25">
      <c r="C9" s="19" t="s">
        <v>54</v>
      </c>
      <c r="D9" s="19"/>
      <c r="E9" s="19"/>
    </row>
    <row r="10" spans="2:5" ht="50.1" customHeight="1" thickBot="1" x14ac:dyDescent="0.25">
      <c r="C10" s="8" t="s">
        <v>51</v>
      </c>
      <c r="D10" s="8" t="s">
        <v>52</v>
      </c>
      <c r="E10" s="8" t="s">
        <v>53</v>
      </c>
    </row>
    <row r="11" spans="2:5" ht="20.100000000000001" customHeight="1" thickBot="1" x14ac:dyDescent="0.25">
      <c r="B11" s="3" t="s">
        <v>6</v>
      </c>
      <c r="C11" s="11">
        <f>+IF('Personas Enjuiciadas'!M11&gt;0,('Personas Enjuiciadas'!D11+'Personas Enjuiciadas'!E11+'Personas Enjuiciadas'!I11+'Personas Enjuiciadas'!J11)/'Personas Enjuiciadas'!M11,"-")</f>
        <v>0.63498920086393085</v>
      </c>
      <c r="D11" s="11">
        <f>+IF(('Personas Enjuiciadas'!N11+'Personas Enjuiciadas'!P11)&gt;0,('Personas Enjuiciadas'!D11+'Personas Enjuiciadas'!I11)/('Personas Enjuiciadas'!N11+'Personas Enjuiciadas'!P11),"-")</f>
        <v>0.6441605839416058</v>
      </c>
      <c r="E11" s="11">
        <f>+IF(('Personas Enjuiciadas'!O11+'Personas Enjuiciadas'!Q11)&gt;0,('Personas Enjuiciadas'!E11+'Personas Enjuiciadas'!J11)/('Personas Enjuiciadas'!O11+'Personas Enjuiciadas'!Q11),"-")</f>
        <v>0.60068259385665534</v>
      </c>
    </row>
    <row r="12" spans="2:5" ht="20.100000000000001" customHeight="1" thickBot="1" x14ac:dyDescent="0.25">
      <c r="B12" s="4" t="s">
        <v>7</v>
      </c>
      <c r="C12" s="11">
        <f>+IF('Personas Enjuiciadas'!M12&gt;0,('Personas Enjuiciadas'!D12+'Personas Enjuiciadas'!E12+'Personas Enjuiciadas'!I12+'Personas Enjuiciadas'!J12)/'Personas Enjuiciadas'!M12,"-")</f>
        <v>0.72881355932203384</v>
      </c>
      <c r="D12" s="11">
        <f>+IF(('Personas Enjuiciadas'!N12+'Personas Enjuiciadas'!P12)&gt;0,('Personas Enjuiciadas'!D12+'Personas Enjuiciadas'!I12)/('Personas Enjuiciadas'!N12+'Personas Enjuiciadas'!P12),"-")</f>
        <v>0.7321428571428571</v>
      </c>
      <c r="E12" s="11">
        <f>+IF(('Personas Enjuiciadas'!O12+'Personas Enjuiciadas'!Q12)&gt;0,('Personas Enjuiciadas'!E12+'Personas Enjuiciadas'!J12)/('Personas Enjuiciadas'!O12+'Personas Enjuiciadas'!Q12),"-")</f>
        <v>0.72307692307692306</v>
      </c>
    </row>
    <row r="13" spans="2:5" ht="20.100000000000001" customHeight="1" thickBot="1" x14ac:dyDescent="0.25">
      <c r="B13" s="4" t="s">
        <v>8</v>
      </c>
      <c r="C13" s="11">
        <f>+IF('Personas Enjuiciadas'!M13&gt;0,('Personas Enjuiciadas'!D13+'Personas Enjuiciadas'!E13+'Personas Enjuiciadas'!I13+'Personas Enjuiciadas'!J13)/'Personas Enjuiciadas'!M13,"-")</f>
        <v>0.74803149606299213</v>
      </c>
      <c r="D13" s="11">
        <f>+IF(('Personas Enjuiciadas'!N13+'Personas Enjuiciadas'!P13)&gt;0,('Personas Enjuiciadas'!D13+'Personas Enjuiciadas'!I13)/('Personas Enjuiciadas'!N13+'Personas Enjuiciadas'!P13),"-")</f>
        <v>0.74545454545454548</v>
      </c>
      <c r="E13" s="11">
        <f>+IF(('Personas Enjuiciadas'!O13+'Personas Enjuiciadas'!Q13)&gt;0,('Personas Enjuiciadas'!E13+'Personas Enjuiciadas'!J13)/('Personas Enjuiciadas'!O13+'Personas Enjuiciadas'!Q13),"-")</f>
        <v>0.76470588235294112</v>
      </c>
    </row>
    <row r="14" spans="2:5" ht="20.100000000000001" customHeight="1" thickBot="1" x14ac:dyDescent="0.25">
      <c r="B14" s="4" t="s">
        <v>9</v>
      </c>
      <c r="C14" s="11">
        <f>+IF('Personas Enjuiciadas'!M14&gt;0,('Personas Enjuiciadas'!D14+'Personas Enjuiciadas'!E14+'Personas Enjuiciadas'!I14+'Personas Enjuiciadas'!J14)/'Personas Enjuiciadas'!M14,"-")</f>
        <v>0.80257510729613735</v>
      </c>
      <c r="D14" s="11">
        <f>+IF(('Personas Enjuiciadas'!N14+'Personas Enjuiciadas'!P14)&gt;0,('Personas Enjuiciadas'!D14+'Personas Enjuiciadas'!I14)/('Personas Enjuiciadas'!N14+'Personas Enjuiciadas'!P14),"-")</f>
        <v>0.77083333333333337</v>
      </c>
      <c r="E14" s="11">
        <f>+IF(('Personas Enjuiciadas'!O14+'Personas Enjuiciadas'!Q14)&gt;0,('Personas Enjuiciadas'!E14+'Personas Enjuiciadas'!J14)/('Personas Enjuiciadas'!O14+'Personas Enjuiciadas'!Q14),"-")</f>
        <v>0.8539325842696629</v>
      </c>
    </row>
    <row r="15" spans="2:5" ht="20.100000000000001" customHeight="1" thickBot="1" x14ac:dyDescent="0.25">
      <c r="B15" s="4" t="s">
        <v>10</v>
      </c>
      <c r="C15" s="11">
        <f>+IF('Personas Enjuiciadas'!M15&gt;0,('Personas Enjuiciadas'!D15+'Personas Enjuiciadas'!E15+'Personas Enjuiciadas'!I15+'Personas Enjuiciadas'!J15)/'Personas Enjuiciadas'!M15,"-")</f>
        <v>0.59</v>
      </c>
      <c r="D15" s="11">
        <f>+IF(('Personas Enjuiciadas'!N15+'Personas Enjuiciadas'!P15)&gt;0,('Personas Enjuiciadas'!D15+'Personas Enjuiciadas'!I15)/('Personas Enjuiciadas'!N15+'Personas Enjuiciadas'!P15),"-")</f>
        <v>0.57738095238095233</v>
      </c>
      <c r="E15" s="11">
        <f>+IF(('Personas Enjuiciadas'!O15+'Personas Enjuiciadas'!Q15)&gt;0,('Personas Enjuiciadas'!E15+'Personas Enjuiciadas'!J15)/('Personas Enjuiciadas'!O15+'Personas Enjuiciadas'!Q15),"-")</f>
        <v>0.65625</v>
      </c>
    </row>
    <row r="16" spans="2:5" ht="20.100000000000001" customHeight="1" thickBot="1" x14ac:dyDescent="0.25">
      <c r="B16" s="4" t="s">
        <v>11</v>
      </c>
      <c r="C16" s="11">
        <f>+IF('Personas Enjuiciadas'!M16&gt;0,('Personas Enjuiciadas'!D16+'Personas Enjuiciadas'!E16+'Personas Enjuiciadas'!I16+'Personas Enjuiciadas'!J16)/'Personas Enjuiciadas'!M16,"-")</f>
        <v>0.73333333333333328</v>
      </c>
      <c r="D16" s="11">
        <f>+IF(('Personas Enjuiciadas'!N16+'Personas Enjuiciadas'!P16)&gt;0,('Personas Enjuiciadas'!D16+'Personas Enjuiciadas'!I16)/('Personas Enjuiciadas'!N16+'Personas Enjuiciadas'!P16),"-")</f>
        <v>0.73333333333333328</v>
      </c>
      <c r="E16" s="11">
        <f>+IF(('Personas Enjuiciadas'!O16+'Personas Enjuiciadas'!Q16)&gt;0,('Personas Enjuiciadas'!E16+'Personas Enjuiciadas'!J16)/('Personas Enjuiciadas'!O16+'Personas Enjuiciadas'!Q16),"-")</f>
        <v>0.73333333333333328</v>
      </c>
    </row>
    <row r="17" spans="2:5" ht="20.100000000000001" customHeight="1" thickBot="1" x14ac:dyDescent="0.25">
      <c r="B17" s="4" t="s">
        <v>12</v>
      </c>
      <c r="C17" s="11">
        <f>+IF('Personas Enjuiciadas'!M17&gt;0,('Personas Enjuiciadas'!D17+'Personas Enjuiciadas'!E17+'Personas Enjuiciadas'!I17+'Personas Enjuiciadas'!J17)/'Personas Enjuiciadas'!M17,"-")</f>
        <v>0.57910447761194028</v>
      </c>
      <c r="D17" s="11">
        <f>+IF(('Personas Enjuiciadas'!N17+'Personas Enjuiciadas'!P17)&gt;0,('Personas Enjuiciadas'!D17+'Personas Enjuiciadas'!I17)/('Personas Enjuiciadas'!N17+'Personas Enjuiciadas'!P17),"-")</f>
        <v>0.59533073929961089</v>
      </c>
      <c r="E17" s="11">
        <f>+IF(('Personas Enjuiciadas'!O17+'Personas Enjuiciadas'!Q17)&gt;0,('Personas Enjuiciadas'!E17+'Personas Enjuiciadas'!J17)/('Personas Enjuiciadas'!O17+'Personas Enjuiciadas'!Q17),"-")</f>
        <v>0.52564102564102566</v>
      </c>
    </row>
    <row r="18" spans="2:5" ht="20.100000000000001" customHeight="1" thickBot="1" x14ac:dyDescent="0.25">
      <c r="B18" s="4" t="s">
        <v>13</v>
      </c>
      <c r="C18" s="11">
        <f>+IF('Personas Enjuiciadas'!M18&gt;0,('Personas Enjuiciadas'!D18+'Personas Enjuiciadas'!E18+'Personas Enjuiciadas'!I18+'Personas Enjuiciadas'!J18)/'Personas Enjuiciadas'!M18,"-")</f>
        <v>0.59121621621621623</v>
      </c>
      <c r="D18" s="11">
        <f>+IF(('Personas Enjuiciadas'!N18+'Personas Enjuiciadas'!P18)&gt;0,('Personas Enjuiciadas'!D18+'Personas Enjuiciadas'!I18)/('Personas Enjuiciadas'!N18+'Personas Enjuiciadas'!P18),"-")</f>
        <v>0.59907834101382484</v>
      </c>
      <c r="E18" s="11">
        <f>+IF(('Personas Enjuiciadas'!O18+'Personas Enjuiciadas'!Q18)&gt;0,('Personas Enjuiciadas'!E18+'Personas Enjuiciadas'!J18)/('Personas Enjuiciadas'!O18+'Personas Enjuiciadas'!Q18),"-")</f>
        <v>0.569620253164557</v>
      </c>
    </row>
    <row r="19" spans="2:5" ht="20.100000000000001" customHeight="1" thickBot="1" x14ac:dyDescent="0.25">
      <c r="B19" s="4" t="s">
        <v>14</v>
      </c>
      <c r="C19" s="11">
        <f>+IF('Personas Enjuiciadas'!M19&gt;0,('Personas Enjuiciadas'!D19+'Personas Enjuiciadas'!E19+'Personas Enjuiciadas'!I19+'Personas Enjuiciadas'!J19)/'Personas Enjuiciadas'!M19,"-")</f>
        <v>0.55128205128205132</v>
      </c>
      <c r="D19" s="11">
        <f>+IF(('Personas Enjuiciadas'!N19+'Personas Enjuiciadas'!P19)&gt;0,('Personas Enjuiciadas'!D19+'Personas Enjuiciadas'!I19)/('Personas Enjuiciadas'!N19+'Personas Enjuiciadas'!P19),"-")</f>
        <v>0.53474903474903479</v>
      </c>
      <c r="E19" s="11">
        <f>+IF(('Personas Enjuiciadas'!O19+'Personas Enjuiciadas'!Q19)&gt;0,('Personas Enjuiciadas'!E19+'Personas Enjuiciadas'!J19)/('Personas Enjuiciadas'!O19+'Personas Enjuiciadas'!Q19),"-")</f>
        <v>0.57647058823529407</v>
      </c>
    </row>
    <row r="20" spans="2:5" ht="20.100000000000001" customHeight="1" thickBot="1" x14ac:dyDescent="0.25">
      <c r="B20" s="4" t="s">
        <v>15</v>
      </c>
      <c r="C20" s="11">
        <f>+IF('Personas Enjuiciadas'!M20&gt;0,('Personas Enjuiciadas'!D20+'Personas Enjuiciadas'!E20+'Personas Enjuiciadas'!I20+'Personas Enjuiciadas'!J20)/'Personas Enjuiciadas'!M20,"-")</f>
        <v>0.63913470993117005</v>
      </c>
      <c r="D20" s="11">
        <f>+IF(('Personas Enjuiciadas'!N20+'Personas Enjuiciadas'!P20)&gt;0,('Personas Enjuiciadas'!D20+'Personas Enjuiciadas'!I20)/('Personas Enjuiciadas'!N20+'Personas Enjuiciadas'!P20),"-")</f>
        <v>0.6385372714486639</v>
      </c>
      <c r="E20" s="11">
        <f>+IF(('Personas Enjuiciadas'!O20+'Personas Enjuiciadas'!Q20)&gt;0,('Personas Enjuiciadas'!E20+'Personas Enjuiciadas'!J20)/('Personas Enjuiciadas'!O20+'Personas Enjuiciadas'!Q20),"-")</f>
        <v>0.64052287581699341</v>
      </c>
    </row>
    <row r="21" spans="2:5" ht="20.100000000000001" customHeight="1" thickBot="1" x14ac:dyDescent="0.25">
      <c r="B21" s="4" t="s">
        <v>16</v>
      </c>
      <c r="C21" s="11">
        <f>+IF('Personas Enjuiciadas'!M21&gt;0,('Personas Enjuiciadas'!D21+'Personas Enjuiciadas'!E21+'Personas Enjuiciadas'!I21+'Personas Enjuiciadas'!J21)/'Personas Enjuiciadas'!M21,"-")</f>
        <v>0.88888888888888884</v>
      </c>
      <c r="D21" s="11">
        <f>+IF(('Personas Enjuiciadas'!N21+'Personas Enjuiciadas'!P21)&gt;0,('Personas Enjuiciadas'!D21+'Personas Enjuiciadas'!I21)/('Personas Enjuiciadas'!N21+'Personas Enjuiciadas'!P21),"-")</f>
        <v>0.87671232876712324</v>
      </c>
      <c r="E21" s="11">
        <f>+IF(('Personas Enjuiciadas'!O21+'Personas Enjuiciadas'!Q21)&gt;0,('Personas Enjuiciadas'!E21+'Personas Enjuiciadas'!J21)/('Personas Enjuiciadas'!O21+'Personas Enjuiciadas'!Q21),"-")</f>
        <v>0.94117647058823528</v>
      </c>
    </row>
    <row r="22" spans="2:5" ht="20.100000000000001" customHeight="1" thickBot="1" x14ac:dyDescent="0.25">
      <c r="B22" s="4" t="s">
        <v>17</v>
      </c>
      <c r="C22" s="11">
        <f>+IF('Personas Enjuiciadas'!M22&gt;0,('Personas Enjuiciadas'!D22+'Personas Enjuiciadas'!E22+'Personas Enjuiciadas'!I22+'Personas Enjuiciadas'!J22)/'Personas Enjuiciadas'!M22,"-")</f>
        <v>0.70087976539589447</v>
      </c>
      <c r="D22" s="11">
        <f>+IF(('Personas Enjuiciadas'!N22+'Personas Enjuiciadas'!P22)&gt;0,('Personas Enjuiciadas'!D22+'Personas Enjuiciadas'!I22)/('Personas Enjuiciadas'!N22+'Personas Enjuiciadas'!P22),"-")</f>
        <v>0.69366197183098588</v>
      </c>
      <c r="E22" s="11">
        <f>+IF(('Personas Enjuiciadas'!O22+'Personas Enjuiciadas'!Q22)&gt;0,('Personas Enjuiciadas'!E22+'Personas Enjuiciadas'!J22)/('Personas Enjuiciadas'!O22+'Personas Enjuiciadas'!Q22),"-")</f>
        <v>0.73684210526315785</v>
      </c>
    </row>
    <row r="23" spans="2:5" ht="20.100000000000001" customHeight="1" thickBot="1" x14ac:dyDescent="0.25">
      <c r="B23" s="4" t="s">
        <v>18</v>
      </c>
      <c r="C23" s="11">
        <f>+IF('Personas Enjuiciadas'!M23&gt;0,('Personas Enjuiciadas'!D23+'Personas Enjuiciadas'!E23+'Personas Enjuiciadas'!I23+'Personas Enjuiciadas'!J23)/'Personas Enjuiciadas'!M23,"-")</f>
        <v>0.54956268221574345</v>
      </c>
      <c r="D23" s="11">
        <f>+IF(('Personas Enjuiciadas'!N23+'Personas Enjuiciadas'!P23)&gt;0,('Personas Enjuiciadas'!D23+'Personas Enjuiciadas'!I23)/('Personas Enjuiciadas'!N23+'Personas Enjuiciadas'!P23),"-")</f>
        <v>0.57756232686980613</v>
      </c>
      <c r="E23" s="11">
        <f>+IF(('Personas Enjuiciadas'!O23+'Personas Enjuiciadas'!Q23)&gt;0,('Personas Enjuiciadas'!E23+'Personas Enjuiciadas'!J23)/('Personas Enjuiciadas'!O23+'Personas Enjuiciadas'!Q23),"-")</f>
        <v>0.51846153846153842</v>
      </c>
    </row>
    <row r="24" spans="2:5" ht="20.100000000000001" customHeight="1" thickBot="1" x14ac:dyDescent="0.25">
      <c r="B24" s="4" t="s">
        <v>19</v>
      </c>
      <c r="C24" s="11">
        <f>+IF('Personas Enjuiciadas'!M24&gt;0,('Personas Enjuiciadas'!D24+'Personas Enjuiciadas'!E24+'Personas Enjuiciadas'!I24+'Personas Enjuiciadas'!J24)/'Personas Enjuiciadas'!M24,"-")</f>
        <v>0.59605911330049266</v>
      </c>
      <c r="D24" s="11">
        <f>+IF(('Personas Enjuiciadas'!N24+'Personas Enjuiciadas'!P24)&gt;0,('Personas Enjuiciadas'!D24+'Personas Enjuiciadas'!I24)/('Personas Enjuiciadas'!N24+'Personas Enjuiciadas'!P24),"-")</f>
        <v>0.57936507936507942</v>
      </c>
      <c r="E24" s="11">
        <f>+IF(('Personas Enjuiciadas'!O24+'Personas Enjuiciadas'!Q24)&gt;0,('Personas Enjuiciadas'!E24+'Personas Enjuiciadas'!J24)/('Personas Enjuiciadas'!O24+'Personas Enjuiciadas'!Q24),"-")</f>
        <v>0.62337662337662336</v>
      </c>
    </row>
    <row r="25" spans="2:5" ht="20.100000000000001" customHeight="1" thickBot="1" x14ac:dyDescent="0.25">
      <c r="B25" s="4" t="s">
        <v>20</v>
      </c>
      <c r="C25" s="11">
        <f>+IF('Personas Enjuiciadas'!M25&gt;0,('Personas Enjuiciadas'!D25+'Personas Enjuiciadas'!E25+'Personas Enjuiciadas'!I25+'Personas Enjuiciadas'!J25)/'Personas Enjuiciadas'!M25,"-")</f>
        <v>0.81818181818181823</v>
      </c>
      <c r="D25" s="11">
        <f>+IF(('Personas Enjuiciadas'!N25+'Personas Enjuiciadas'!P25)&gt;0,('Personas Enjuiciadas'!D25+'Personas Enjuiciadas'!I25)/('Personas Enjuiciadas'!N25+'Personas Enjuiciadas'!P25),"-")</f>
        <v>0.82608695652173914</v>
      </c>
      <c r="E25" s="11">
        <f>+IF(('Personas Enjuiciadas'!O25+'Personas Enjuiciadas'!Q25)&gt;0,('Personas Enjuiciadas'!E25+'Personas Enjuiciadas'!J25)/('Personas Enjuiciadas'!O25+'Personas Enjuiciadas'!Q25),"-")</f>
        <v>0.8125</v>
      </c>
    </row>
    <row r="26" spans="2:5" ht="20.100000000000001" customHeight="1" thickBot="1" x14ac:dyDescent="0.25">
      <c r="B26" s="5" t="s">
        <v>21</v>
      </c>
      <c r="C26" s="11">
        <f>+IF('Personas Enjuiciadas'!M26&gt;0,('Personas Enjuiciadas'!D26+'Personas Enjuiciadas'!E26+'Personas Enjuiciadas'!I26+'Personas Enjuiciadas'!J26)/'Personas Enjuiciadas'!M26,"-")</f>
        <v>0.68551236749116606</v>
      </c>
      <c r="D26" s="11">
        <f>+IF(('Personas Enjuiciadas'!N26+'Personas Enjuiciadas'!P26)&gt;0,('Personas Enjuiciadas'!D26+'Personas Enjuiciadas'!I26)/('Personas Enjuiciadas'!N26+'Personas Enjuiciadas'!P26),"-")</f>
        <v>0.70552147239263807</v>
      </c>
      <c r="E26" s="11">
        <f>+IF(('Personas Enjuiciadas'!O26+'Personas Enjuiciadas'!Q26)&gt;0,('Personas Enjuiciadas'!E26+'Personas Enjuiciadas'!J26)/('Personas Enjuiciadas'!O26+'Personas Enjuiciadas'!Q26),"-")</f>
        <v>0.65833333333333333</v>
      </c>
    </row>
    <row r="27" spans="2:5" ht="20.100000000000001" customHeight="1" thickBot="1" x14ac:dyDescent="0.25">
      <c r="B27" s="6" t="s">
        <v>22</v>
      </c>
      <c r="C27" s="11">
        <f>+IF('Personas Enjuiciadas'!M27&gt;0,('Personas Enjuiciadas'!D27+'Personas Enjuiciadas'!E27+'Personas Enjuiciadas'!I27+'Personas Enjuiciadas'!J27)/'Personas Enjuiciadas'!M27,"-")</f>
        <v>0.84782608695652173</v>
      </c>
      <c r="D27" s="11">
        <f>+IF(('Personas Enjuiciadas'!N27+'Personas Enjuiciadas'!P27)&gt;0,('Personas Enjuiciadas'!D27+'Personas Enjuiciadas'!I27)/('Personas Enjuiciadas'!N27+'Personas Enjuiciadas'!P27),"-")</f>
        <v>0.82857142857142863</v>
      </c>
      <c r="E27" s="11">
        <f>+IF(('Personas Enjuiciadas'!O27+'Personas Enjuiciadas'!Q27)&gt;0,('Personas Enjuiciadas'!E27+'Personas Enjuiciadas'!J27)/('Personas Enjuiciadas'!O27+'Personas Enjuiciadas'!Q27),"-")</f>
        <v>0.90909090909090906</v>
      </c>
    </row>
    <row r="28" spans="2:5" ht="20.100000000000001" customHeight="1" thickBot="1" x14ac:dyDescent="0.25">
      <c r="B28" s="7" t="s">
        <v>23</v>
      </c>
      <c r="C28" s="10">
        <f>+IF('Personas Enjuiciadas'!M28&gt;0,('Personas Enjuiciadas'!D28+'Personas Enjuiciadas'!E28+'Personas Enjuiciadas'!I28+'Personas Enjuiciadas'!J28)/'Personas Enjuiciadas'!M28,"-")</f>
        <v>0.61656210790464239</v>
      </c>
      <c r="D28" s="10">
        <f>+IF(('Personas Enjuiciadas'!N28+'Personas Enjuiciadas'!P28)&gt;0,('Personas Enjuiciadas'!D28+'Personas Enjuiciadas'!I28)/('Personas Enjuiciadas'!N28+'Personas Enjuiciadas'!P28),"-")</f>
        <v>0.62369207772795221</v>
      </c>
      <c r="E28" s="10">
        <f>+IF(('Personas Enjuiciadas'!O28+'Personas Enjuiciadas'!Q28)&gt;0,('Personas Enjuiciadas'!E28+'Personas Enjuiciadas'!J28)/('Personas Enjuiciadas'!O28+'Personas Enjuiciadas'!Q28),"-")</f>
        <v>0.60198624904507259</v>
      </c>
    </row>
  </sheetData>
  <mergeCells count="1">
    <mergeCell ref="C9:E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E29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5" width="23.125" customWidth="1"/>
    <col min="19" max="19" width="12.125" customWidth="1"/>
  </cols>
  <sheetData>
    <row r="9" spans="2:5" ht="44.25" customHeight="1" thickBot="1" x14ac:dyDescent="0.25">
      <c r="C9" s="19" t="s">
        <v>58</v>
      </c>
      <c r="D9" s="19"/>
      <c r="E9" s="19"/>
    </row>
    <row r="10" spans="2:5" ht="44.25" customHeight="1" thickBot="1" x14ac:dyDescent="0.25">
      <c r="C10" s="8" t="s">
        <v>55</v>
      </c>
      <c r="D10" s="8" t="s">
        <v>56</v>
      </c>
      <c r="E10" s="8" t="s">
        <v>57</v>
      </c>
    </row>
    <row r="11" spans="2:5" ht="20.100000000000001" customHeight="1" thickBot="1" x14ac:dyDescent="0.25">
      <c r="B11" s="3" t="s">
        <v>6</v>
      </c>
      <c r="C11" s="15">
        <v>42</v>
      </c>
      <c r="D11" s="15">
        <v>0</v>
      </c>
      <c r="E11" s="15">
        <v>71</v>
      </c>
    </row>
    <row r="12" spans="2:5" ht="20.100000000000001" customHeight="1" thickBot="1" x14ac:dyDescent="0.25">
      <c r="B12" s="4" t="s">
        <v>7</v>
      </c>
      <c r="C12" s="16">
        <v>3</v>
      </c>
      <c r="D12" s="16">
        <v>0</v>
      </c>
      <c r="E12" s="16">
        <v>10</v>
      </c>
    </row>
    <row r="13" spans="2:5" ht="20.100000000000001" customHeight="1" thickBot="1" x14ac:dyDescent="0.25">
      <c r="B13" s="4" t="s">
        <v>8</v>
      </c>
      <c r="C13" s="16">
        <v>9</v>
      </c>
      <c r="D13" s="16">
        <v>0</v>
      </c>
      <c r="E13" s="16">
        <v>3</v>
      </c>
    </row>
    <row r="14" spans="2:5" ht="20.100000000000001" customHeight="1" thickBot="1" x14ac:dyDescent="0.25">
      <c r="B14" s="4" t="s">
        <v>9</v>
      </c>
      <c r="C14" s="16">
        <v>28</v>
      </c>
      <c r="D14" s="16">
        <v>0</v>
      </c>
      <c r="E14" s="16">
        <v>31</v>
      </c>
    </row>
    <row r="15" spans="2:5" ht="20.100000000000001" customHeight="1" thickBot="1" x14ac:dyDescent="0.25">
      <c r="B15" s="4" t="s">
        <v>10</v>
      </c>
      <c r="C15" s="16">
        <v>7</v>
      </c>
      <c r="D15" s="16">
        <v>0</v>
      </c>
      <c r="E15" s="16">
        <v>7</v>
      </c>
    </row>
    <row r="16" spans="2:5" ht="20.100000000000001" customHeight="1" thickBot="1" x14ac:dyDescent="0.25">
      <c r="B16" s="4" t="s">
        <v>11</v>
      </c>
      <c r="C16" s="16">
        <v>9</v>
      </c>
      <c r="D16" s="16">
        <v>0</v>
      </c>
      <c r="E16" s="16">
        <v>8</v>
      </c>
    </row>
    <row r="17" spans="2:5" ht="20.100000000000001" customHeight="1" thickBot="1" x14ac:dyDescent="0.25">
      <c r="B17" s="4" t="s">
        <v>12</v>
      </c>
      <c r="C17" s="16">
        <v>11</v>
      </c>
      <c r="D17" s="16">
        <v>0</v>
      </c>
      <c r="E17" s="16">
        <v>8</v>
      </c>
    </row>
    <row r="18" spans="2:5" ht="20.100000000000001" customHeight="1" thickBot="1" x14ac:dyDescent="0.25">
      <c r="B18" s="4" t="s">
        <v>13</v>
      </c>
      <c r="C18" s="16">
        <v>10</v>
      </c>
      <c r="D18" s="16">
        <v>0</v>
      </c>
      <c r="E18" s="16">
        <v>5</v>
      </c>
    </row>
    <row r="19" spans="2:5" ht="20.100000000000001" customHeight="1" thickBot="1" x14ac:dyDescent="0.25">
      <c r="B19" s="4" t="s">
        <v>14</v>
      </c>
      <c r="C19" s="16">
        <v>39</v>
      </c>
      <c r="D19" s="16">
        <v>2</v>
      </c>
      <c r="E19" s="16">
        <v>19</v>
      </c>
    </row>
    <row r="20" spans="2:5" ht="20.100000000000001" customHeight="1" thickBot="1" x14ac:dyDescent="0.25">
      <c r="B20" s="4" t="s">
        <v>15</v>
      </c>
      <c r="C20" s="16">
        <v>50</v>
      </c>
      <c r="D20" s="16">
        <v>20</v>
      </c>
      <c r="E20" s="16">
        <v>54</v>
      </c>
    </row>
    <row r="21" spans="2:5" ht="20.100000000000001" customHeight="1" thickBot="1" x14ac:dyDescent="0.25">
      <c r="B21" s="4" t="s">
        <v>16</v>
      </c>
      <c r="C21" s="16">
        <v>7</v>
      </c>
      <c r="D21" s="16">
        <v>1</v>
      </c>
      <c r="E21" s="16">
        <v>6</v>
      </c>
    </row>
    <row r="22" spans="2:5" ht="20.100000000000001" customHeight="1" thickBot="1" x14ac:dyDescent="0.25">
      <c r="B22" s="4" t="s">
        <v>17</v>
      </c>
      <c r="C22" s="16">
        <v>14</v>
      </c>
      <c r="D22" s="16">
        <v>0</v>
      </c>
      <c r="E22" s="16">
        <v>11</v>
      </c>
    </row>
    <row r="23" spans="2:5" ht="20.100000000000001" customHeight="1" thickBot="1" x14ac:dyDescent="0.25">
      <c r="B23" s="4" t="s">
        <v>18</v>
      </c>
      <c r="C23" s="16">
        <v>17</v>
      </c>
      <c r="D23" s="16">
        <v>3</v>
      </c>
      <c r="E23" s="16">
        <v>2</v>
      </c>
    </row>
    <row r="24" spans="2:5" ht="20.100000000000001" customHeight="1" thickBot="1" x14ac:dyDescent="0.25">
      <c r="B24" s="4" t="s">
        <v>19</v>
      </c>
      <c r="C24" s="16">
        <v>4</v>
      </c>
      <c r="D24" s="16">
        <v>0</v>
      </c>
      <c r="E24" s="16">
        <v>10</v>
      </c>
    </row>
    <row r="25" spans="2:5" ht="20.100000000000001" customHeight="1" thickBot="1" x14ac:dyDescent="0.25">
      <c r="B25" s="4" t="s">
        <v>20</v>
      </c>
      <c r="C25" s="16">
        <v>0</v>
      </c>
      <c r="D25" s="16">
        <v>0</v>
      </c>
      <c r="E25" s="16">
        <v>0</v>
      </c>
    </row>
    <row r="26" spans="2:5" ht="20.100000000000001" customHeight="1" thickBot="1" x14ac:dyDescent="0.25">
      <c r="B26" s="5" t="s">
        <v>21</v>
      </c>
      <c r="C26" s="16">
        <v>17</v>
      </c>
      <c r="D26" s="16">
        <v>0</v>
      </c>
      <c r="E26" s="16">
        <v>31</v>
      </c>
    </row>
    <row r="27" spans="2:5" ht="20.100000000000001" customHeight="1" thickBot="1" x14ac:dyDescent="0.25">
      <c r="B27" s="6" t="s">
        <v>22</v>
      </c>
      <c r="C27" s="17">
        <v>0</v>
      </c>
      <c r="D27" s="17">
        <v>0</v>
      </c>
      <c r="E27" s="17">
        <v>0</v>
      </c>
    </row>
    <row r="28" spans="2:5" ht="20.100000000000001" customHeight="1" thickBot="1" x14ac:dyDescent="0.25">
      <c r="B28" s="7" t="s">
        <v>23</v>
      </c>
      <c r="C28" s="9">
        <f>SUM(C11:C27)</f>
        <v>267</v>
      </c>
      <c r="D28" s="9">
        <f t="shared" ref="D28:E28" si="0">SUM(D11:D27)</f>
        <v>26</v>
      </c>
      <c r="E28" s="9">
        <f t="shared" si="0"/>
        <v>276</v>
      </c>
    </row>
    <row r="29" spans="2:5" x14ac:dyDescent="0.2">
      <c r="C29" s="14"/>
      <c r="D29" s="14"/>
      <c r="E29" s="14"/>
    </row>
  </sheetData>
  <mergeCells count="1">
    <mergeCell ref="C9:E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G30"/>
  <sheetViews>
    <sheetView topLeftCell="C1" workbookViewId="0"/>
  </sheetViews>
  <sheetFormatPr baseColWidth="10" defaultRowHeight="12.75" x14ac:dyDescent="0.2"/>
  <cols>
    <col min="1" max="1" width="8.625" customWidth="1"/>
    <col min="2" max="2" width="26.375" customWidth="1"/>
    <col min="3" max="7" width="20.625" customWidth="1"/>
    <col min="19" max="19" width="12" customWidth="1"/>
  </cols>
  <sheetData>
    <row r="9" spans="2:7" ht="44.25" customHeight="1" thickBot="1" x14ac:dyDescent="0.25">
      <c r="C9" s="19" t="s">
        <v>5</v>
      </c>
      <c r="D9" s="19"/>
      <c r="E9" s="19"/>
      <c r="F9" s="19"/>
      <c r="G9" s="19"/>
    </row>
    <row r="10" spans="2:7" ht="44.25" customHeight="1" thickBot="1" x14ac:dyDescent="0.25">
      <c r="C10" s="28" t="s">
        <v>68</v>
      </c>
      <c r="D10" s="30"/>
      <c r="E10" s="30"/>
      <c r="F10" s="28" t="s">
        <v>60</v>
      </c>
      <c r="G10" s="28" t="s">
        <v>61</v>
      </c>
    </row>
    <row r="11" spans="2:7" ht="33" customHeight="1" thickBot="1" x14ac:dyDescent="0.25">
      <c r="C11" s="12" t="s">
        <v>59</v>
      </c>
      <c r="D11" s="12" t="s">
        <v>62</v>
      </c>
      <c r="E11" s="13" t="s">
        <v>63</v>
      </c>
      <c r="F11" s="29"/>
      <c r="G11" s="29"/>
    </row>
    <row r="12" spans="2:7" ht="20.100000000000001" customHeight="1" thickBot="1" x14ac:dyDescent="0.25">
      <c r="B12" s="3" t="s">
        <v>6</v>
      </c>
      <c r="C12" s="15">
        <v>476</v>
      </c>
      <c r="D12" s="15">
        <v>401</v>
      </c>
      <c r="E12" s="15">
        <v>500</v>
      </c>
      <c r="F12" s="15">
        <v>60</v>
      </c>
      <c r="G12" s="15">
        <v>63</v>
      </c>
    </row>
    <row r="13" spans="2:7" ht="20.100000000000001" customHeight="1" thickBot="1" x14ac:dyDescent="0.25">
      <c r="B13" s="4" t="s">
        <v>7</v>
      </c>
      <c r="C13" s="16">
        <v>77</v>
      </c>
      <c r="D13" s="16">
        <v>52</v>
      </c>
      <c r="E13" s="16">
        <v>48</v>
      </c>
      <c r="F13" s="16">
        <v>0</v>
      </c>
      <c r="G13" s="16">
        <v>0</v>
      </c>
    </row>
    <row r="14" spans="2:7" ht="20.100000000000001" customHeight="1" thickBot="1" x14ac:dyDescent="0.25">
      <c r="B14" s="4" t="s">
        <v>8</v>
      </c>
      <c r="C14" s="16">
        <v>55</v>
      </c>
      <c r="D14" s="16">
        <v>39</v>
      </c>
      <c r="E14" s="16">
        <v>32</v>
      </c>
      <c r="F14" s="16">
        <v>0</v>
      </c>
      <c r="G14" s="16">
        <v>3</v>
      </c>
    </row>
    <row r="15" spans="2:7" ht="20.100000000000001" customHeight="1" thickBot="1" x14ac:dyDescent="0.25">
      <c r="B15" s="4" t="s">
        <v>9</v>
      </c>
      <c r="C15" s="16">
        <v>152</v>
      </c>
      <c r="D15" s="16">
        <v>35</v>
      </c>
      <c r="E15" s="16">
        <v>46</v>
      </c>
      <c r="F15" s="16">
        <v>0</v>
      </c>
      <c r="G15" s="16">
        <v>0</v>
      </c>
    </row>
    <row r="16" spans="2:7" ht="20.100000000000001" customHeight="1" thickBot="1" x14ac:dyDescent="0.25">
      <c r="B16" s="4" t="s">
        <v>10</v>
      </c>
      <c r="C16" s="16">
        <v>61</v>
      </c>
      <c r="D16" s="16">
        <v>57</v>
      </c>
      <c r="E16" s="16">
        <v>81</v>
      </c>
      <c r="F16" s="16">
        <v>50</v>
      </c>
      <c r="G16" s="16">
        <v>6</v>
      </c>
    </row>
    <row r="17" spans="2:7" ht="20.100000000000001" customHeight="1" thickBot="1" x14ac:dyDescent="0.25">
      <c r="B17" s="4" t="s">
        <v>11</v>
      </c>
      <c r="C17" s="16">
        <v>36</v>
      </c>
      <c r="D17" s="16">
        <v>27</v>
      </c>
      <c r="E17" s="16">
        <v>23</v>
      </c>
      <c r="F17" s="16">
        <v>0</v>
      </c>
      <c r="G17" s="16">
        <v>0</v>
      </c>
    </row>
    <row r="18" spans="2:7" ht="20.100000000000001" customHeight="1" thickBot="1" x14ac:dyDescent="0.25">
      <c r="B18" s="4" t="s">
        <v>12</v>
      </c>
      <c r="C18" s="16">
        <v>113</v>
      </c>
      <c r="D18" s="16">
        <v>80</v>
      </c>
      <c r="E18" s="16">
        <v>139</v>
      </c>
      <c r="F18" s="16">
        <v>3</v>
      </c>
      <c r="G18" s="16">
        <v>2</v>
      </c>
    </row>
    <row r="19" spans="2:7" ht="20.100000000000001" customHeight="1" thickBot="1" x14ac:dyDescent="0.25">
      <c r="B19" s="4" t="s">
        <v>13</v>
      </c>
      <c r="C19" s="16">
        <v>91</v>
      </c>
      <c r="D19" s="16">
        <v>82</v>
      </c>
      <c r="E19" s="16">
        <v>117</v>
      </c>
      <c r="F19" s="16">
        <v>0</v>
      </c>
      <c r="G19" s="16">
        <v>1</v>
      </c>
    </row>
    <row r="20" spans="2:7" ht="20.100000000000001" customHeight="1" thickBot="1" x14ac:dyDescent="0.25">
      <c r="B20" s="4" t="s">
        <v>14</v>
      </c>
      <c r="C20" s="16">
        <v>459</v>
      </c>
      <c r="D20" s="16">
        <v>461</v>
      </c>
      <c r="E20" s="16">
        <v>733</v>
      </c>
      <c r="F20" s="16">
        <v>73</v>
      </c>
      <c r="G20" s="16">
        <v>8</v>
      </c>
    </row>
    <row r="21" spans="2:7" ht="20.100000000000001" customHeight="1" thickBot="1" x14ac:dyDescent="0.25">
      <c r="B21" s="4" t="s">
        <v>15</v>
      </c>
      <c r="C21" s="16">
        <v>394</v>
      </c>
      <c r="D21" s="16">
        <v>254</v>
      </c>
      <c r="E21" s="16">
        <v>354</v>
      </c>
      <c r="F21" s="16">
        <v>12</v>
      </c>
      <c r="G21" s="16">
        <v>18</v>
      </c>
    </row>
    <row r="22" spans="2:7" ht="20.100000000000001" customHeight="1" thickBot="1" x14ac:dyDescent="0.25">
      <c r="B22" s="4" t="s">
        <v>16</v>
      </c>
      <c r="C22" s="16">
        <v>61</v>
      </c>
      <c r="D22" s="16">
        <v>18</v>
      </c>
      <c r="E22" s="16">
        <v>10</v>
      </c>
      <c r="F22" s="16">
        <v>0</v>
      </c>
      <c r="G22" s="16">
        <v>2</v>
      </c>
    </row>
    <row r="23" spans="2:7" ht="20.100000000000001" customHeight="1" thickBot="1" x14ac:dyDescent="0.25">
      <c r="B23" s="4" t="s">
        <v>17</v>
      </c>
      <c r="C23" s="16">
        <v>149</v>
      </c>
      <c r="D23" s="16">
        <v>90</v>
      </c>
      <c r="E23" s="16">
        <v>102</v>
      </c>
      <c r="F23" s="16">
        <v>8</v>
      </c>
      <c r="G23" s="16">
        <v>3</v>
      </c>
    </row>
    <row r="24" spans="2:7" ht="20.100000000000001" customHeight="1" thickBot="1" x14ac:dyDescent="0.25">
      <c r="B24" s="4" t="s">
        <v>18</v>
      </c>
      <c r="C24" s="16">
        <v>434</v>
      </c>
      <c r="D24" s="16">
        <v>297</v>
      </c>
      <c r="E24" s="16">
        <v>551</v>
      </c>
      <c r="F24" s="16">
        <v>54</v>
      </c>
      <c r="G24" s="16">
        <v>22</v>
      </c>
    </row>
    <row r="25" spans="2:7" ht="20.100000000000001" customHeight="1" thickBot="1" x14ac:dyDescent="0.25">
      <c r="B25" s="4" t="s">
        <v>19</v>
      </c>
      <c r="C25" s="16">
        <v>97</v>
      </c>
      <c r="D25" s="16">
        <v>24</v>
      </c>
      <c r="E25" s="16">
        <v>81</v>
      </c>
      <c r="F25" s="16">
        <v>8</v>
      </c>
      <c r="G25" s="16">
        <v>1</v>
      </c>
    </row>
    <row r="26" spans="2:7" ht="20.100000000000001" customHeight="1" thickBot="1" x14ac:dyDescent="0.25">
      <c r="B26" s="4" t="s">
        <v>20</v>
      </c>
      <c r="C26" s="16">
        <v>36</v>
      </c>
      <c r="D26" s="16">
        <v>9</v>
      </c>
      <c r="E26" s="16">
        <v>10</v>
      </c>
      <c r="F26" s="16">
        <v>0</v>
      </c>
      <c r="G26" s="16">
        <v>0</v>
      </c>
    </row>
    <row r="27" spans="2:7" ht="20.100000000000001" customHeight="1" thickBot="1" x14ac:dyDescent="0.25">
      <c r="B27" s="5" t="s">
        <v>21</v>
      </c>
      <c r="C27" s="16">
        <v>136</v>
      </c>
      <c r="D27" s="16">
        <v>58</v>
      </c>
      <c r="E27" s="16">
        <v>82</v>
      </c>
      <c r="F27" s="16">
        <v>2</v>
      </c>
      <c r="G27" s="16">
        <v>10</v>
      </c>
    </row>
    <row r="28" spans="2:7" ht="20.100000000000001" customHeight="1" thickBot="1" x14ac:dyDescent="0.25">
      <c r="B28" s="6" t="s">
        <v>22</v>
      </c>
      <c r="C28" s="17">
        <v>10</v>
      </c>
      <c r="D28" s="17">
        <v>29</v>
      </c>
      <c r="E28" s="17">
        <v>7</v>
      </c>
      <c r="F28" s="17">
        <v>0</v>
      </c>
      <c r="G28" s="17">
        <v>4</v>
      </c>
    </row>
    <row r="29" spans="2:7" ht="20.100000000000001" customHeight="1" thickBot="1" x14ac:dyDescent="0.25">
      <c r="B29" s="7" t="s">
        <v>23</v>
      </c>
      <c r="C29" s="9">
        <f>SUM(C12:C28)</f>
        <v>2837</v>
      </c>
      <c r="D29" s="9">
        <f t="shared" ref="D29:G29" si="0">SUM(D12:D28)</f>
        <v>2013</v>
      </c>
      <c r="E29" s="9">
        <f t="shared" si="0"/>
        <v>2916</v>
      </c>
      <c r="F29" s="9">
        <f t="shared" si="0"/>
        <v>270</v>
      </c>
      <c r="G29" s="9">
        <f t="shared" si="0"/>
        <v>143</v>
      </c>
    </row>
    <row r="30" spans="2:7" x14ac:dyDescent="0.2">
      <c r="C30" s="14"/>
      <c r="D30" s="14"/>
      <c r="E30" s="14"/>
      <c r="F30" s="14"/>
      <c r="G30" s="14"/>
    </row>
  </sheetData>
  <mergeCells count="4">
    <mergeCell ref="C9:G9"/>
    <mergeCell ref="F10:F11"/>
    <mergeCell ref="G10:G11"/>
    <mergeCell ref="C10:E10"/>
  </mergeCells>
  <pageMargins left="0.7" right="0.7" top="0.75" bottom="0.7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Inicio</vt:lpstr>
      <vt:lpstr>Movimiento de Asuntos</vt:lpstr>
      <vt:lpstr>Renuncias</vt:lpstr>
      <vt:lpstr>Ejecutorias de los Penales</vt:lpstr>
      <vt:lpstr>Penales de Ejecutorias</vt:lpstr>
      <vt:lpstr>Personas Enjuiciadas</vt:lpstr>
      <vt:lpstr>Porcentaje Condenas</vt:lpstr>
      <vt:lpstr>Incumplimientos</vt:lpstr>
      <vt:lpstr>Terminación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Gregorio Manuel Otero Cuevas</cp:lastModifiedBy>
  <cp:lastPrinted>2018-12-11T09:31:49Z</cp:lastPrinted>
  <dcterms:created xsi:type="dcterms:W3CDTF">2018-12-10T10:58:26Z</dcterms:created>
  <dcterms:modified xsi:type="dcterms:W3CDTF">2021-02-23T10:19:34Z</dcterms:modified>
</cp:coreProperties>
</file>